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1.xml.rels" ContentType="application/vnd.openxmlformats-package.relationships+xml"/>
  <Override PartName="/xl/worksheets/_rels/sheet5.xml.rels" ContentType="application/vnd.openxmlformats-package.relationships+xml"/>
  <Override PartName="/xl/worksheets/_rels/sheet10.xml.rels" ContentType="application/vnd.openxmlformats-package.relationships+xml"/>
  <Override PartName="/xl/worksheets/_rels/sheet4.xml.rels" ContentType="application/vnd.openxmlformats-package.relationships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7.xml.rels" ContentType="application/vnd.openxmlformats-package.relationships+xml"/>
  <Override PartName="/xl/worksheets/_rels/sheet6.xml.rels" ContentType="application/vnd.openxmlformats-package.relationships+xml"/>
  <Override PartName="/xl/worksheets/_rels/sheet12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view" sheetId="1" state="visible" r:id="rId3"/>
    <sheet name="All Oils" sheetId="2" state="visible" r:id="rId4"/>
    <sheet name="Aldi" sheetId="3" state="visible" r:id="rId5"/>
    <sheet name="Coop" sheetId="4" state="visible" r:id="rId6"/>
    <sheet name="Denner" sheetId="5" state="visible" r:id="rId7"/>
    <sheet name="Globus" sheetId="6" state="visible" r:id="rId8"/>
    <sheet name="Lidl" sheetId="7" state="visible" r:id="rId9"/>
    <sheet name="Manor" sheetId="8" state="visible" r:id="rId10"/>
    <sheet name="Migros" sheetId="9" state="visible" r:id="rId11"/>
    <sheet name="Ottos" sheetId="10" state="visible" r:id="rId12"/>
    <sheet name="Spar" sheetId="11" state="visible" r:id="rId13"/>
    <sheet name="Volg" sheetId="12" state="visible" r:id="rId14"/>
  </sheets>
  <definedNames>
    <definedName function="false" hidden="true" localSheetId="2" name="_xlnm._FilterDatabase" vbProcedure="false">Aldi!$A$4:$L$9</definedName>
    <definedName function="false" hidden="true" localSheetId="1" name="_xlnm._FilterDatabase" vbProcedure="false">'All Oils'!$A$1:$M$184</definedName>
    <definedName function="false" hidden="true" localSheetId="3" name="_xlnm._FilterDatabase" vbProcedure="false">Coop!$A$4:$L$36</definedName>
    <definedName function="false" hidden="true" localSheetId="4" name="_xlnm._FilterDatabase" vbProcedure="false">Denner!$A$4:$L$14</definedName>
    <definedName function="false" hidden="true" localSheetId="5" name="_xlnm._FilterDatabase" vbProcedure="false">Globus!$A$4:$L$62</definedName>
    <definedName function="false" hidden="true" localSheetId="6" name="_xlnm._FilterDatabase" vbProcedure="false">Lidl!$A$4:$L$9</definedName>
    <definedName function="false" hidden="true" localSheetId="7" name="_xlnm._FilterDatabase" vbProcedure="false">Manor!$A$4:$L$37</definedName>
    <definedName function="false" hidden="true" localSheetId="8" name="_xlnm._FilterDatabase" vbProcedure="false">Migros!$A$4:$L$23</definedName>
    <definedName function="false" hidden="true" localSheetId="9" name="_xlnm._FilterDatabase" vbProcedure="false">Ottos!$A$4:$L$15</definedName>
    <definedName function="false" hidden="true" localSheetId="10" name="_xlnm._FilterDatabase" vbProcedure="false">Spar!$A$4:$L$10</definedName>
    <definedName function="false" hidden="true" localSheetId="11" name="_xlnm._FilterDatabase" vbProcedure="false">Volg!$A$4:$L$8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<sst xmlns="http://schemas.openxmlformats.org/spreadsheetml/2006/main" count="3679" uniqueCount="653">
  <si>
    <t xml:space="preserve">OLIVE OIL QUALITY IN SWISS RETAIL</t>
  </si>
  <si>
    <t xml:space="preserve">Which supermarket olive oils really are 'Extra Vergine' — and which aren't</t>
  </si>
  <si>
    <t xml:space="preserve">Source: IOF — Independent Swiss Audit Body for Extra Virgin Olive Oil · Study 2019 · 183 oils marketed as 'Extra Vergine' tested across 10 retailers</t>
  </si>
  <si>
    <t xml:space="preserve">183</t>
  </si>
  <si>
    <t xml:space="preserve">39</t>
  </si>
  <si>
    <t xml:space="preserve">Oils tested</t>
  </si>
  <si>
    <t xml:space="preserve">Genuinely passed</t>
  </si>
  <si>
    <t xml:space="preserve">marketed as 'Extra Vergine'</t>
  </si>
  <si>
    <t xml:space="preserve">just 21.3% met the standard</t>
  </si>
  <si>
    <t xml:space="preserve">144 of 183 oils (78.7%) failed the 'Extra Vergine' standard they were sold under.</t>
  </si>
  <si>
    <t xml:space="preserve">RESULT BREAKDOWN</t>
  </si>
  <si>
    <t xml:space="preserve">Grade (test result)</t>
  </si>
  <si>
    <t xml:space="preserve">Oils</t>
  </si>
  <si>
    <t xml:space="preserve">Share</t>
  </si>
  <si>
    <t xml:space="preserve">Verdict</t>
  </si>
  <si>
    <t xml:space="preserve">Extra Vergine</t>
  </si>
  <si>
    <t xml:space="preserve">PASS</t>
  </si>
  <si>
    <t xml:space="preserve">Vergine</t>
  </si>
  <si>
    <t xml:space="preserve">FAIL</t>
  </si>
  <si>
    <t xml:space="preserve">Lampante</t>
  </si>
  <si>
    <t xml:space="preserve">Impure (not pure olive oil)</t>
  </si>
  <si>
    <t xml:space="preserve">TOTAL</t>
  </si>
  <si>
    <t xml:space="preserve">HOW EACH RETAILER SCORED</t>
  </si>
  <si>
    <t xml:space="preserve">Retailer</t>
  </si>
  <si>
    <t xml:space="preserve">Tested</t>
  </si>
  <si>
    <t xml:space="preserve">Passed</t>
  </si>
  <si>
    <t xml:space="preserve">Pass rate</t>
  </si>
  <si>
    <t xml:space="preserve">Manor</t>
  </si>
  <si>
    <t xml:space="preserve">Globus</t>
  </si>
  <si>
    <t xml:space="preserve">Volg</t>
  </si>
  <si>
    <t xml:space="preserve">Spar</t>
  </si>
  <si>
    <t xml:space="preserve">Denner</t>
  </si>
  <si>
    <t xml:space="preserve">Coop</t>
  </si>
  <si>
    <t xml:space="preserve">Otto's</t>
  </si>
  <si>
    <t xml:space="preserve">Migros</t>
  </si>
  <si>
    <t xml:space="preserve">Aldi</t>
  </si>
  <si>
    <t xml:space="preserve">Lidl</t>
  </si>
  <si>
    <t xml:space="preserve">HOW TO READ THE GRADES</t>
  </si>
  <si>
    <t xml:space="preserve">PASS — genuine extra virgin; no defects.</t>
  </si>
  <si>
    <t xml:space="preserve">FAIL — a sensory defect downgraded it to 'virgin'.</t>
  </si>
  <si>
    <t xml:space="preserve">FAIL — heavily defective; not sellable as olive oil.</t>
  </si>
  <si>
    <t xml:space="preserve">Impure</t>
  </si>
  <si>
    <t xml:space="preserve">FAIL — chemistry shows it is not pure olive oil.</t>
  </si>
  <si>
    <t xml:space="preserve">All 183 products were sold to shoppers labelled 'Extra Vergine'. Only the green ones actually were.</t>
  </si>
  <si>
    <t xml:space="preserve">#</t>
  </si>
  <si>
    <t xml:space="preserve">RETAILER</t>
  </si>
  <si>
    <t xml:space="preserve">PRODUCT</t>
  </si>
  <si>
    <t xml:space="preserve">ORIGIN</t>
  </si>
  <si>
    <t xml:space="preserve">VOLUME</t>
  </si>
  <si>
    <t xml:space="preserve">PRICE (CHF)</t>
  </si>
  <si>
    <t xml:space="preserve">CHF / LITRE</t>
  </si>
  <si>
    <t xml:space="preserve">BOTTLER</t>
  </si>
  <si>
    <t xml:space="preserve">GRADED AS</t>
  </si>
  <si>
    <t xml:space="preserve">VERDICT</t>
  </si>
  <si>
    <t xml:space="preserve">WHAT THIS MEANS</t>
  </si>
  <si>
    <t xml:space="preserve">TEST RESULT (DETAIL)</t>
  </si>
  <si>
    <t xml:space="preserve">GTIN</t>
  </si>
  <si>
    <t xml:space="preserve">Bellasan Spanisches Olivenöl nativ extra</t>
  </si>
  <si>
    <t xml:space="preserve">Spain</t>
  </si>
  <si>
    <t xml:space="preserve">1000 ml</t>
  </si>
  <si>
    <t xml:space="preserve">unbekannt</t>
  </si>
  <si>
    <t xml:space="preserve">Sensory defect detected — only qualifies as 'virgin', not extra virgin.</t>
  </si>
  <si>
    <t xml:space="preserve">Paneltest: fusty-muddy s 1.6; rancid 1.3</t>
  </si>
  <si>
    <t xml:space="preserve">28002307</t>
  </si>
  <si>
    <t xml:space="preserve">Bertolli Gentile Olio extra vergine di oliva</t>
  </si>
  <si>
    <t xml:space="preserve">EU blend</t>
  </si>
  <si>
    <t xml:space="preserve">500 ml</t>
  </si>
  <si>
    <t xml:space="preserve">Deoleo SA</t>
  </si>
  <si>
    <t xml:space="preserve">Paneltest: rancid 3.0; fusty-muddy s 1.0</t>
  </si>
  <si>
    <t xml:space="preserve">8000850210422</t>
  </si>
  <si>
    <t xml:space="preserve">Bertolli Originale Olio extra vergine di oliva</t>
  </si>
  <si>
    <t xml:space="preserve">Paneltest: rancid 1.5</t>
  </si>
  <si>
    <t xml:space="preserve">8000010005141</t>
  </si>
  <si>
    <t xml:space="preserve">Bertolli Robusto Olio extra vergine di oliva</t>
  </si>
  <si>
    <t xml:space="preserve">8000850210446</t>
  </si>
  <si>
    <t xml:space="preserve">Minos Olivenöl extra nativ PDO Sitia-Lasithi-Kreta</t>
  </si>
  <si>
    <t xml:space="preserve">Greece</t>
  </si>
  <si>
    <t xml:space="preserve">750 ml</t>
  </si>
  <si>
    <t xml:space="preserve">Strong defects — not fit to be sold to consumers as olive oil.</t>
  </si>
  <si>
    <t xml:space="preserve">Paneltest: rancid 3.8; fusty-muddy s 3.0</t>
  </si>
  <si>
    <t xml:space="preserve">4099200018065</t>
  </si>
  <si>
    <t xml:space="preserve">Rincón de la Subbética Aceite de Oliva Virgen Extra Ecológico DOP Priego de Córdoba</t>
  </si>
  <si>
    <t xml:space="preserve">Almazaras de la Subbética S.L.</t>
  </si>
  <si>
    <t xml:space="preserve">Confirmed extra virgin — free of sensory defects. Passed.</t>
  </si>
  <si>
    <t xml:space="preserve">Paneltest: fruitiness 3.8; bitterness 3.4; pungency 3.7</t>
  </si>
  <si>
    <t xml:space="preserve">8423397141965</t>
  </si>
  <si>
    <t xml:space="preserve">Sapori d’Italia Olio extra vergine Sicilia IGP Sicilia</t>
  </si>
  <si>
    <t xml:space="preserve">Italy</t>
  </si>
  <si>
    <t xml:space="preserve">Frantoi Cutrera S.R.L.</t>
  </si>
  <si>
    <t xml:space="preserve">Paneltest: fruitiness 3.7; bitterness 3.7; pungency 4.4</t>
  </si>
  <si>
    <t xml:space="preserve">7613413556892</t>
  </si>
  <si>
    <t xml:space="preserve">Son Naava Extra virgin olive oil 100 % Arbequina olive DOP Oli de Mallorca demeter</t>
  </si>
  <si>
    <t xml:space="preserve">Agrocanfeliu S.L.</t>
  </si>
  <si>
    <t xml:space="preserve">Paneltest: fruitiness 3.0; bitterness 3.0; pungency 4.0</t>
  </si>
  <si>
    <t xml:space="preserve">7640146120359</t>
  </si>
  <si>
    <t xml:space="preserve">Benza Frantoiano 1853 Crù Turé DOP Riviera Ligure | Riviera dei Fiori</t>
  </si>
  <si>
    <t xml:space="preserve">Benza Giovanni &amp; C s.a.s.</t>
  </si>
  <si>
    <t xml:space="preserve">Paneltest: fusty-muddy s 3.2; rancid 3.0</t>
  </si>
  <si>
    <t xml:space="preserve">8058180860008</t>
  </si>
  <si>
    <t xml:space="preserve">Castillo Don Felipe Aceite de Oliva Virgen Extra</t>
  </si>
  <si>
    <t xml:space="preserve">Paneltest: rancid 1.0; fusty-muddy s 1.0</t>
  </si>
  <si>
    <t xml:space="preserve">7610815029221</t>
  </si>
  <si>
    <t xml:space="preserve">Coop naturaplan Bio Griechisches Olivenöl Extra Vergine PGI Chania Kritis</t>
  </si>
  <si>
    <t xml:space="preserve">Kolympari S.A.</t>
  </si>
  <si>
    <t xml:space="preserve">Paneltest: rancid 1.8</t>
  </si>
  <si>
    <t xml:space="preserve">7613356573147</t>
  </si>
  <si>
    <t xml:space="preserve">Coop naturaplan Bio Italienisches Olivenöl Extra Vergine</t>
  </si>
  <si>
    <t xml:space="preserve">Oleificio Sabo</t>
  </si>
  <si>
    <t xml:space="preserve">Paneltest: rancid 2.5; fusty-muddy s 2.0</t>
  </si>
  <si>
    <t xml:space="preserve">7610809021767</t>
  </si>
  <si>
    <t xml:space="preserve">Paneltest: rancid 2.4</t>
  </si>
  <si>
    <t xml:space="preserve">7613331009579</t>
  </si>
  <si>
    <t xml:space="preserve">Coop naturaplan Bio Spanisches Olivenöl Extra Vergine Priego de Córdoba</t>
  </si>
  <si>
    <t xml:space="preserve">Paneltest: fusty-muddy s 1.0; musty 1.0</t>
  </si>
  <si>
    <t xml:space="preserve">7613379774835</t>
  </si>
  <si>
    <t xml:space="preserve">Coop Qualité &amp; Prix Olivenöl extra vergine</t>
  </si>
  <si>
    <t xml:space="preserve">Paneltest: winey-vinegary 2.2</t>
  </si>
  <si>
    <t xml:space="preserve">7613356753471</t>
  </si>
  <si>
    <t xml:space="preserve">Paneltest: fusty-muddy s 2.0; rancid 1.7</t>
  </si>
  <si>
    <t xml:space="preserve">7613356753433</t>
  </si>
  <si>
    <t xml:space="preserve">F. Illi Merano Olio extra vergine di oliva 100 % Italiano prodotto da olive taggiasche</t>
  </si>
  <si>
    <t xml:space="preserve">F.lli Merano S.p.A.</t>
  </si>
  <si>
    <t xml:space="preserve">Paneltest: francid 1.0</t>
  </si>
  <si>
    <t xml:space="preserve">8027349500109</t>
  </si>
  <si>
    <t xml:space="preserve">Filippo Berio Il Classico Olio extra vergine di oliva</t>
  </si>
  <si>
    <t xml:space="preserve">Salov S.p.A.</t>
  </si>
  <si>
    <t xml:space="preserve">Paneltest: winey-vinegary 1.5</t>
  </si>
  <si>
    <t xml:space="preserve">8002210115705</t>
  </si>
  <si>
    <t xml:space="preserve">250 ml</t>
  </si>
  <si>
    <t xml:space="preserve">Paneltest: rancid 1.3; fusty-muddy s 0.8;</t>
  </si>
  <si>
    <t xml:space="preserve">8002210127807</t>
  </si>
  <si>
    <t xml:space="preserve">Paneltest: fusty-mudd y 2.5; rancid 1.5</t>
  </si>
  <si>
    <t xml:space="preserve">8002210115699</t>
  </si>
  <si>
    <t xml:space="preserve">Filippp Berio Extra Virgin Olive Oil</t>
  </si>
  <si>
    <t xml:space="preserve">2000 ml</t>
  </si>
  <si>
    <t xml:space="preserve">Paneltest: fusty-muddy s 1.9</t>
  </si>
  <si>
    <t xml:space="preserve">8002210112599</t>
  </si>
  <si>
    <t xml:space="preserve">Iliada Griechisches Olivenöl extra vergine PDO Kalamata</t>
  </si>
  <si>
    <t xml:space="preserve">Agro.vi.m. S.A.</t>
  </si>
  <si>
    <t xml:space="preserve">Paneltest: fusty-muddy s 2.5; rancid 1.9</t>
  </si>
  <si>
    <t xml:space="preserve">5201043101814</t>
  </si>
  <si>
    <t xml:space="preserve">Paneltest: rancid 2.0;</t>
  </si>
  <si>
    <t xml:space="preserve">5201043112612</t>
  </si>
  <si>
    <t xml:space="preserve">Iliada Vintage Huile d’olive extra vierge AOP Sitia-Lasithi Crete Première Pression à Froid</t>
  </si>
  <si>
    <t xml:space="preserve">Paneltest: rancid 3.3</t>
  </si>
  <si>
    <t xml:space="preserve">5201043113022</t>
  </si>
  <si>
    <t xml:space="preserve">Oliveira da Serra Olivenöl Clássico Original Azeite virgem extra Portguês</t>
  </si>
  <si>
    <t xml:space="preserve">Portugal</t>
  </si>
  <si>
    <t xml:space="preserve">Sovena Portugal</t>
  </si>
  <si>
    <t xml:space="preserve">Paneltest: fusty-muddy s 1.5; rancid 1.1</t>
  </si>
  <si>
    <t xml:space="preserve">5601024121631</t>
  </si>
  <si>
    <t xml:space="preserve">San Giuliano Olio extra vergine di oliva l’Originale 100% da olive Italiane</t>
  </si>
  <si>
    <t xml:space="preserve">Domenico Manca S.p.A.</t>
  </si>
  <si>
    <t xml:space="preserve">Paneltest: fusty-muddy s 1.3</t>
  </si>
  <si>
    <t xml:space="preserve">8003710096051</t>
  </si>
  <si>
    <t xml:space="preserve">San Giuliano Olio extra vergine di oliva l’Originale 100% da olive Italiane Gusto Classico Intenso</t>
  </si>
  <si>
    <t xml:space="preserve">Paneltest: rancid 2.5; fusty-muddy s 2.3; winey-vinegary 1.7</t>
  </si>
  <si>
    <t xml:space="preserve">8003710075018</t>
  </si>
  <si>
    <t xml:space="preserve">Sapori d’Italia Olio d’oliva extra vergine non filtrato</t>
  </si>
  <si>
    <t xml:space="preserve">Paneltest: rancid 2.2; fusty-muddy s 1.0</t>
  </si>
  <si>
    <t xml:space="preserve">7613413586790</t>
  </si>
  <si>
    <t xml:space="preserve">Sapori d’Italia Olio extra vergine DOP Dauno Gargano Regione Puglia</t>
  </si>
  <si>
    <t xml:space="preserve">Olearia Clemente S.r.l.</t>
  </si>
  <si>
    <t xml:space="preserve">7613413556878</t>
  </si>
  <si>
    <t xml:space="preserve">Benza Frantoiano Olio extra vergine di oliva Fruttato Prodotto Italiano</t>
  </si>
  <si>
    <t xml:space="preserve">Paneltest: rancid 4.2</t>
  </si>
  <si>
    <t xml:space="preserve">8058180860015</t>
  </si>
  <si>
    <t xml:space="preserve">Filippo Berio Delicato Olio extra vergine di oliva</t>
  </si>
  <si>
    <t xml:space="preserve">Labtest: K270 0.26; K232 2.72; Paneltest: fusty-muddy s 3.6; rancid 3.6</t>
  </si>
  <si>
    <t xml:space="preserve">8002210127937</t>
  </si>
  <si>
    <t xml:space="preserve">Filippo Berio Gran Cru Toscano IGP Olio extra vergine di oliva</t>
  </si>
  <si>
    <t xml:space="preserve">Soc. Agr. Buonamici S.R.L.</t>
  </si>
  <si>
    <t xml:space="preserve">Paneltest: rancid 3.7</t>
  </si>
  <si>
    <t xml:space="preserve">8002210117532</t>
  </si>
  <si>
    <t xml:space="preserve">La Española Special Selection Extra virgin olive oil</t>
  </si>
  <si>
    <t xml:space="preserve">Aceites del Sur Coosur, S.A.</t>
  </si>
  <si>
    <t xml:space="preserve">Paneltest: rancid 5.0</t>
  </si>
  <si>
    <t xml:space="preserve">8410660052776</t>
  </si>
  <si>
    <t xml:space="preserve">Oliveira da Serra Olivenöl Clássico Original Azeite virgem extra Português</t>
  </si>
  <si>
    <t xml:space="preserve">Paneltest: rancid 4.0</t>
  </si>
  <si>
    <t xml:space="preserve">5601024131876</t>
  </si>
  <si>
    <t xml:space="preserve">San Giuliano Amabile Olio extra vergine di oliva 100% da olive Italiane Gusto Delicato</t>
  </si>
  <si>
    <t xml:space="preserve">Paneltest: fusty-muddy s 3.9; rancid 3.6</t>
  </si>
  <si>
    <t xml:space="preserve">8003710166051</t>
  </si>
  <si>
    <t xml:space="preserve">San Giuliano Olio extra vergine di Oliva DOP Sardegna</t>
  </si>
  <si>
    <t xml:space="preserve">Labtest: K232 3.14; Paneltest: rancid 4.5;</t>
  </si>
  <si>
    <t xml:space="preserve">8003710133053</t>
  </si>
  <si>
    <t xml:space="preserve">San Giuliano Olio extra vergine di oliva Fruttato 100% da olive Italiane</t>
  </si>
  <si>
    <t xml:space="preserve">Labtest: K232 2.85; Paneltest: winey-vinegary 4.0; fusty-muddy s. 3.6; rancid 2.0</t>
  </si>
  <si>
    <t xml:space="preserve">80416562</t>
  </si>
  <si>
    <t xml:space="preserve">3000 ml</t>
  </si>
  <si>
    <t xml:space="preserve">Paneltest: fruitiness 4.3; bitterness 4.0; pungency 4.1</t>
  </si>
  <si>
    <t xml:space="preserve">8002470028876</t>
  </si>
  <si>
    <t xml:space="preserve">Barbera Regione Sicilia Olio extra vergine di oliva DOP Val di Mazara</t>
  </si>
  <si>
    <t xml:space="preserve">Manfredi Barbera &amp; Figli S.p.A.</t>
  </si>
  <si>
    <t xml:space="preserve">Paneltest: fusty-muddy s 3.2; rancid 2.3</t>
  </si>
  <si>
    <t xml:space="preserve">8002591202124</t>
  </si>
  <si>
    <t xml:space="preserve">Barbera Selezione Unica Olio extra vergine di oliva</t>
  </si>
  <si>
    <t xml:space="preserve">Paneltest: fusty-muddy s 2.4</t>
  </si>
  <si>
    <t xml:space="preserve">8002591905162</t>
  </si>
  <si>
    <t xml:space="preserve">Paneltest: rancid 2.3</t>
  </si>
  <si>
    <t xml:space="preserve">8002591905735</t>
  </si>
  <si>
    <t xml:space="preserve">Paneltest: fusty-muddy s 1.5</t>
  </si>
  <si>
    <t xml:space="preserve">Divella Olio extra vergine di oliva Classico</t>
  </si>
  <si>
    <t xml:space="preserve">Paneltest: winey-vinegary 2.6; rancid 1.7; fusty-muddy s 1.5</t>
  </si>
  <si>
    <t xml:space="preserve">8005121217179</t>
  </si>
  <si>
    <t xml:space="preserve">Rossmann enerBiO Olivenöl nativ extra aus Griechenland aus kontrolliert biologischem Anbau</t>
  </si>
  <si>
    <t xml:space="preserve">Paneltest: fusty-muddy s 3.0; musty 2.8; rancid 2.8</t>
  </si>
  <si>
    <t xml:space="preserve">4305615562551</t>
  </si>
  <si>
    <t xml:space="preserve">Ybarra Clásico Natives Olivenöl extra</t>
  </si>
  <si>
    <t xml:space="preserve">Aceites Ybarra S.A.</t>
  </si>
  <si>
    <t xml:space="preserve">Paneltest: fusty-muddy s 1.6; rancid 1.1</t>
  </si>
  <si>
    <t xml:space="preserve">8410086205145</t>
  </si>
  <si>
    <t xml:space="preserve">8002591905605</t>
  </si>
  <si>
    <t xml:space="preserve">La Española Klassisch Natives Olivenöl extra</t>
  </si>
  <si>
    <t xml:space="preserve">Aceites del Sur Coosur</t>
  </si>
  <si>
    <t xml:space="preserve">Paneltest: rancid 4.5; winey-vinegary 3.9</t>
  </si>
  <si>
    <t xml:space="preserve">8410660066551</t>
  </si>
  <si>
    <t xml:space="preserve">CastellPuglia Lei Olio extra vergine di oliva Italiano</t>
  </si>
  <si>
    <t xml:space="preserve">Azienda Agricola Sabino Leone</t>
  </si>
  <si>
    <t xml:space="preserve">Paneltest: fruitiness 3.8; bitterness 3.0; pungency 2.9</t>
  </si>
  <si>
    <t xml:space="preserve">7629999046696</t>
  </si>
  <si>
    <t xml:space="preserve">CastellPuglia Lui Olio extra vergine di oliva Italiano</t>
  </si>
  <si>
    <t xml:space="preserve">Paneltest: fruitiness 4.2; bitterness 5.2; pungency 4.3</t>
  </si>
  <si>
    <t xml:space="preserve">7629999046702</t>
  </si>
  <si>
    <t xml:space="preserve">Castillo de Canena Picual Biodynamic Demeter Extra virgin olive oil-</t>
  </si>
  <si>
    <t xml:space="preserve">Castillo de Canena Olive Juice SL</t>
  </si>
  <si>
    <t xml:space="preserve">Paneltest: fruitiness 5.1; bitterness 5.6; pungency 5.2</t>
  </si>
  <si>
    <t xml:space="preserve">8437005095526</t>
  </si>
  <si>
    <t xml:space="preserve">Cortijo de Suerte Alta Marqués de Prado Aceite de oliva virgen extra ecológico DOP Baena</t>
  </si>
  <si>
    <t xml:space="preserve">Cortijo de Suerte Alta S.L.</t>
  </si>
  <si>
    <t xml:space="preserve">Paneltest: fruitiness 1.9; bitterness 2.8; pungency 2.5; remark: slight notes of oxidation</t>
  </si>
  <si>
    <t xml:space="preserve">8437009165058</t>
  </si>
  <si>
    <t xml:space="preserve">Daniel Martins facetas Huile d’olive extra vierge Bio</t>
  </si>
  <si>
    <t xml:space="preserve">Daniel Martins</t>
  </si>
  <si>
    <t xml:space="preserve">Paneltest: fruitiness 4.2; bitterness 4.0; pungency 4.3</t>
  </si>
  <si>
    <t xml:space="preserve">5603756050029</t>
  </si>
  <si>
    <t xml:space="preserve">Deortegas Hojiblanca deluxe Aceite de oliva virgen extra ecológico</t>
  </si>
  <si>
    <t xml:space="preserve">Almazara Deortegas SL</t>
  </si>
  <si>
    <t xml:space="preserve">Paneltest: fruitiness 4.7; bitterness 5.0; pungency 5.6</t>
  </si>
  <si>
    <t xml:space="preserve">8436530680269</t>
  </si>
  <si>
    <t xml:space="preserve">Dominus Early Harvest Extra virgin olive oil DOP Sierra Magina</t>
  </si>
  <si>
    <t xml:space="preserve">Monva, S.L.</t>
  </si>
  <si>
    <t xml:space="preserve">Paneltest: fruitiness 3.0; bitterness 4.2; pungency 3.0</t>
  </si>
  <si>
    <t xml:space="preserve">8429291100077</t>
  </si>
  <si>
    <t xml:space="preserve">El Corte Inglés Club del Gourmet Ocal aceite de oliva virgen extra</t>
  </si>
  <si>
    <t xml:space="preserve">Paneltest: fruitiness 1.5; bitterness 1.0; fruitiness 1.0</t>
  </si>
  <si>
    <t xml:space="preserve">8433329032537</t>
  </si>
  <si>
    <t xml:space="preserve">Galantino Olio extra vergine di oliva intenso</t>
  </si>
  <si>
    <t xml:space="preserve">Frantoio Galantino s.r.l.</t>
  </si>
  <si>
    <t xml:space="preserve">Paneltest: fruitiness 3.7; bitterness 5.1; pungency 4.9</t>
  </si>
  <si>
    <t xml:space="preserve">2000390081762</t>
  </si>
  <si>
    <t xml:space="preserve">Galantino Olio extra vergine di oliva medio</t>
  </si>
  <si>
    <t xml:space="preserve">Paneltest: fruitiness 3.4; bitterness 4.7; pungency 4.2</t>
  </si>
  <si>
    <t xml:space="preserve">2000390081755</t>
  </si>
  <si>
    <t xml:space="preserve">Il Boschetto Olio extra vergine di oliva Italiano Maremma Toscana Italy</t>
  </si>
  <si>
    <t xml:space="preserve">Il Boschetto Maremma Toscana s.r.l.</t>
  </si>
  <si>
    <t xml:space="preserve">Paneltest: fruitiness 2.3; bitterness 2.0; pungency 2.2</t>
  </si>
  <si>
    <t xml:space="preserve">8029054890995</t>
  </si>
  <si>
    <t xml:space="preserve">Olio Roi Cru Morga Olio extra vergine di oliva DOP Riviera Ligure Riviera dei Fiori</t>
  </si>
  <si>
    <t xml:space="preserve">Olio Roi di Boeri Franco</t>
  </si>
  <si>
    <t xml:space="preserve">Paneltest: fruitiness 1.5; bitterness 1.0; pungency 2.4</t>
  </si>
  <si>
    <t xml:space="preserve">8014512003307</t>
  </si>
  <si>
    <t xml:space="preserve">Omed Picual</t>
  </si>
  <si>
    <t xml:space="preserve">Venchipa, S.L.</t>
  </si>
  <si>
    <t xml:space="preserve">Paneltest: fruitiness 3.2; bitterness 4.2; pungency 3.2</t>
  </si>
  <si>
    <t xml:space="preserve">8437003149207</t>
  </si>
  <si>
    <t xml:space="preserve">Pago Baldios Oro San Carlos Aceite de oliva virgen extra primer cosecha-</t>
  </si>
  <si>
    <t xml:space="preserve">Pago de los Baldíos de San Carlos, S.L.</t>
  </si>
  <si>
    <t xml:space="preserve">Paneltest: fruitiness 1.9; bitterness 1.5; pungency 1.7</t>
  </si>
  <si>
    <t xml:space="preserve">8437007723106</t>
  </si>
  <si>
    <t xml:space="preserve">Valroble Extra Virgin Olive Oil Arbequina</t>
  </si>
  <si>
    <t xml:space="preserve">Potosi 10 S.A.</t>
  </si>
  <si>
    <t xml:space="preserve">Paneltest: fruitiness 1.4; bitterness 0.7; pungency 0.9</t>
  </si>
  <si>
    <t xml:space="preserve">8437000606338</t>
  </si>
  <si>
    <t xml:space="preserve">Valroble Extra Virgin Olive Oil Fusion Picual / Arbequina</t>
  </si>
  <si>
    <t xml:space="preserve">Paneltest: fruitiness 2.1; bitterness 2.3; pungency 2.3</t>
  </si>
  <si>
    <t xml:space="preserve">8437000606352</t>
  </si>
  <si>
    <t xml:space="preserve">Valroble Extra Virgin Olive Oil Picual</t>
  </si>
  <si>
    <t xml:space="preserve">Paneltest: fruitiness 2.9; bitterness 2.5; pungency 2.7</t>
  </si>
  <si>
    <t xml:space="preserve">8437000606291</t>
  </si>
  <si>
    <t xml:space="preserve">Antico Podere Gagliole Olio extravergine di oliva Italiano</t>
  </si>
  <si>
    <t xml:space="preserve">Gagliole Società Agricola</t>
  </si>
  <si>
    <t xml:space="preserve">Paneltest: rancid 1.7</t>
  </si>
  <si>
    <t xml:space="preserve">8017510200013</t>
  </si>
  <si>
    <t xml:space="preserve">Paneltest: rancid 1.0</t>
  </si>
  <si>
    <t xml:space="preserve">8017510200020</t>
  </si>
  <si>
    <t xml:space="preserve">Aubocassa Aceite de oliva virgen extra DOP Oli de Mallorca</t>
  </si>
  <si>
    <t xml:space="preserve">Agricola Aubocasser, S.L.</t>
  </si>
  <si>
    <t xml:space="preserve">8437000145738</t>
  </si>
  <si>
    <t xml:space="preserve">Aubocassa L’Amo Aceite de oliva virgen extra DOP Oli de Mallorca</t>
  </si>
  <si>
    <t xml:space="preserve">Paneltest: rancid 2.3; fusty-muddy s 1.8</t>
  </si>
  <si>
    <t xml:space="preserve">8436538811276</t>
  </si>
  <si>
    <t xml:space="preserve">El Corte Inglés Club del Gourmet Arbequina aceite de oliva virgen extra</t>
  </si>
  <si>
    <t xml:space="preserve">Paneltest: rancid 1.3</t>
  </si>
  <si>
    <t xml:space="preserve">8433329032506</t>
  </si>
  <si>
    <t xml:space="preserve">El Corte Inglés Club del Gourmet Cornicabra aceite de oliva virgen extra</t>
  </si>
  <si>
    <t xml:space="preserve">Paneltest: musty 1.9; rancid 0.6</t>
  </si>
  <si>
    <t xml:space="preserve">8433329032544</t>
  </si>
  <si>
    <t xml:space="preserve">El Corte Inglés Club del Gourmet Hojiblanca aceite de oliva virgen extra</t>
  </si>
  <si>
    <t xml:space="preserve">8433329032513</t>
  </si>
  <si>
    <t xml:space="preserve">El Corte Inglés Club del Gourmet Picual aceite de oliva virgen extra</t>
  </si>
  <si>
    <t xml:space="preserve">Paneltest: fusty-muddy s 1.0; rancid 1.0</t>
  </si>
  <si>
    <t xml:space="preserve">8433329032551</t>
  </si>
  <si>
    <t xml:space="preserve">Eleones Messinias Potamia Single Grove Organic Gourmet Extra virgin olive oil-</t>
  </si>
  <si>
    <t xml:space="preserve">Eleones Messinias</t>
  </si>
  <si>
    <t xml:space="preserve">Labtest: K232 2.51; Paneltest: fusty-muddy s 2.9</t>
  </si>
  <si>
    <t xml:space="preserve">5206365110001</t>
  </si>
  <si>
    <t xml:space="preserve">Eleones Messinias Rafail Selection Extra Virgin Olive Oil</t>
  </si>
  <si>
    <t xml:space="preserve">Paneltest: winey-vinegary 1.8; rancid 1.4</t>
  </si>
  <si>
    <t xml:space="preserve">5206365155019</t>
  </si>
  <si>
    <t xml:space="preserve">Frantoio Giulielmo di Malavalle Frantoio - Leccino - Moraiolo Olio extra vergine di oliva</t>
  </si>
  <si>
    <t xml:space="preserve">Paneltest: fusty-muddy s 3.5; rancid 3.3</t>
  </si>
  <si>
    <t xml:space="preserve">8029054890759</t>
  </si>
  <si>
    <t xml:space="preserve">Galantino Olio extra vergine di oliva leggero</t>
  </si>
  <si>
    <t xml:space="preserve">Paneltest: fusty-muddy s 1.1</t>
  </si>
  <si>
    <t xml:space="preserve">2000390081564</t>
  </si>
  <si>
    <t xml:space="preserve">Giancarlo Giannini Vipiano Olio extra vergine di oliva</t>
  </si>
  <si>
    <t xml:space="preserve">Azienda Agraria Giancarlo Giannini</t>
  </si>
  <si>
    <t xml:space="preserve">Paneltest: fusty-muddy s 3.4; grubby 3.0</t>
  </si>
  <si>
    <t xml:space="preserve">8013388100462</t>
  </si>
  <si>
    <t xml:space="preserve">Paneltest: rancid 3.2</t>
  </si>
  <si>
    <t xml:space="preserve">8013388100226</t>
  </si>
  <si>
    <t xml:space="preserve">Globus delicatessa Bio-Olivenöl</t>
  </si>
  <si>
    <t xml:space="preserve">Paneltest: rancid 3.0</t>
  </si>
  <si>
    <t xml:space="preserve">2000388506390</t>
  </si>
  <si>
    <t xml:space="preserve">Paneltest: rancid 0.8; fusty-muddy s 0.3</t>
  </si>
  <si>
    <t xml:space="preserve">8029054889029</t>
  </si>
  <si>
    <t xml:space="preserve">Isnardi Ardoino Fructus Olio extra vergine di oilva oliandoli 100 % olio Italiano</t>
  </si>
  <si>
    <t xml:space="preserve">Pietro Isnardi S.r.l.</t>
  </si>
  <si>
    <t xml:space="preserve">Paneltest: fusty-muddy s 2.5</t>
  </si>
  <si>
    <t xml:space="preserve">8007256040301</t>
  </si>
  <si>
    <t xml:space="preserve">Isnardi Ardoino Vallaurea Olio extra vergine di oliva 100 % olio Italiano</t>
  </si>
  <si>
    <t xml:space="preserve">Paneltest: fusty-muddy s 1.8</t>
  </si>
  <si>
    <t xml:space="preserve">8007256040400</t>
  </si>
  <si>
    <t xml:space="preserve">Le Delizie di Capua Bonfero Olio extr vergine d’olive nostrane Halbwilde Bergolive</t>
  </si>
  <si>
    <t xml:space="preserve">Paneltest: rancid 2.7; grubby 2.3; fusty-muddy s 1.5</t>
  </si>
  <si>
    <t xml:space="preserve">2000382304183</t>
  </si>
  <si>
    <t xml:space="preserve">Nicolas Alziari Huile d’olive vierge extra Cuvée Pauline</t>
  </si>
  <si>
    <t xml:space="preserve">Neolive SAS</t>
  </si>
  <si>
    <t xml:space="preserve">3760171283837</t>
  </si>
  <si>
    <t xml:space="preserve">Nicolas Alziari Huile d’olive vierge extra Cuvée Préstige</t>
  </si>
  <si>
    <t xml:space="preserve">Paneltest: fusty-muddy s 3.1; rancid 2.5</t>
  </si>
  <si>
    <t xml:space="preserve">3760171283844</t>
  </si>
  <si>
    <t xml:space="preserve">Nonna Giannina huile d’olive extra vierge 100 % Italien</t>
  </si>
  <si>
    <t xml:space="preserve">Azienda Agricola Colancecco Laila</t>
  </si>
  <si>
    <t xml:space="preserve">Paneltest: rancid 1.4; fusty-muddy s 1.3</t>
  </si>
  <si>
    <t xml:space="preserve">8056736509333</t>
  </si>
  <si>
    <t xml:space="preserve">Olio Roi Carte Noire Olio extra vergine di oliva DOP Riviera Ligure Riviera dei Fiori</t>
  </si>
  <si>
    <t xml:space="preserve">Paneltest: fusty-muddy s 1.3; rancid 1.3</t>
  </si>
  <si>
    <t xml:space="preserve">8014512000306</t>
  </si>
  <si>
    <t xml:space="preserve">Olio Roi Cru Gaaci Olio extra vergine di oliva DOP Riviera Ligure Riviera dei Fiori</t>
  </si>
  <si>
    <t xml:space="preserve">Paneltest: fusty-muddy s 0.8</t>
  </si>
  <si>
    <t xml:space="preserve">8014512003086</t>
  </si>
  <si>
    <t xml:space="preserve">Olio Roi Cru Riva Gianca Olio extra vergine di oliva DOP Riviera Ligure Riviera dei Fiori</t>
  </si>
  <si>
    <t xml:space="preserve">8014512003093</t>
  </si>
  <si>
    <t xml:space="preserve">Podere Sagna Chianti Glassico DOP Biologico Olio extra vergine di oliva</t>
  </si>
  <si>
    <t xml:space="preserve">L. P. Kunc</t>
  </si>
  <si>
    <t xml:space="preserve">2000155853542</t>
  </si>
  <si>
    <t xml:space="preserve">Tenuta San Guido Olio extra vergine di oliva Italiano</t>
  </si>
  <si>
    <t xml:space="preserve">Tenuta San Guido</t>
  </si>
  <si>
    <t xml:space="preserve">2000390673875</t>
  </si>
  <si>
    <t xml:space="preserve">Argei Olio extra vergine di oliva bio DOP Sardegna</t>
  </si>
  <si>
    <t xml:space="preserve">Argei Le Fattorie Renolia S.R.L.</t>
  </si>
  <si>
    <t xml:space="preserve">Labtest: K232 2.64; Paneltest: rancid 3.7; winey-vinegary 1.0</t>
  </si>
  <si>
    <t xml:space="preserve">8021212000437</t>
  </si>
  <si>
    <t xml:space="preserve">Barbera Olio extra vergine di oliva Contadino da olive Italiane</t>
  </si>
  <si>
    <t xml:space="preserve">Paneltest: rancid 4.6; fusty-muddy s 3.0</t>
  </si>
  <si>
    <t xml:space="preserve">8002591905872</t>
  </si>
  <si>
    <t xml:space="preserve">El Corte Inglés Club del Gourmet Picudo aceite de oliva virgen extra</t>
  </si>
  <si>
    <t xml:space="preserve">Paneltest: rancid 4.0; fusty-muddy s 3.0</t>
  </si>
  <si>
    <t xml:space="preserve">8433329032520</t>
  </si>
  <si>
    <t xml:space="preserve">Globus delicatessa Olio extra vergine d’oliva Toscano IGP</t>
  </si>
  <si>
    <t xml:space="preserve">Frantoio Maremma snc</t>
  </si>
  <si>
    <t xml:space="preserve">2000211507730</t>
  </si>
  <si>
    <t xml:space="preserve">Le Château d’Estoublon Huile d’olive vierge extra</t>
  </si>
  <si>
    <t xml:space="preserve">France</t>
  </si>
  <si>
    <t xml:space="preserve">Château d’Estoublon</t>
  </si>
  <si>
    <t xml:space="preserve">Paneltest: rancid 4.7</t>
  </si>
  <si>
    <t xml:space="preserve">3433110000634</t>
  </si>
  <si>
    <t xml:space="preserve">Le Château d’Estoublon Mogador Bouteillan Huile d’olive vierge extra</t>
  </si>
  <si>
    <t xml:space="preserve">Paneltest: rancid 5.1</t>
  </si>
  <si>
    <t xml:space="preserve">3433110000719</t>
  </si>
  <si>
    <t xml:space="preserve">Le Château d’Estoublon Mogador Huile d’olive vierge extra AOP La Vallée des Baux-des-Provence</t>
  </si>
  <si>
    <t xml:space="preserve">3433110002577</t>
  </si>
  <si>
    <t xml:space="preserve">Le Château d’Estoublon Mogador Picholine Huile d’olive vierge extra</t>
  </si>
  <si>
    <t xml:space="preserve">Paneltest: rancid 4.4</t>
  </si>
  <si>
    <t xml:space="preserve">3433110000405</t>
  </si>
  <si>
    <t xml:space="preserve">Mani Bläuel natives Olivenöl extra Sélection Bio</t>
  </si>
  <si>
    <t xml:space="preserve">Bläuel Greek Organic Products</t>
  </si>
  <si>
    <t xml:space="preserve">Paneltest: rancid 6.0; fusty-muddy s 4.0</t>
  </si>
  <si>
    <t xml:space="preserve">5202423600019</t>
  </si>
  <si>
    <t xml:space="preserve">Mussini Olio extravergine di oliva prodotto Italiano</t>
  </si>
  <si>
    <t xml:space="preserve">Labtest: K270 0.28; Delta-K 0.015; Paneltest: rancid 6.0</t>
  </si>
  <si>
    <t xml:space="preserve">8032181015759</t>
  </si>
  <si>
    <t xml:space="preserve">Olis Gasull Oli d’oliva verge extra arbequina</t>
  </si>
  <si>
    <t xml:space="preserve">Molì d’Oli Gasull</t>
  </si>
  <si>
    <t xml:space="preserve">Paneltest: rancid 4.1</t>
  </si>
  <si>
    <t xml:space="preserve">8414191001067</t>
  </si>
  <si>
    <t xml:space="preserve">Pago Baldios Full moon Extra virgin olive oil</t>
  </si>
  <si>
    <t xml:space="preserve">200 ml</t>
  </si>
  <si>
    <t xml:space="preserve">Labtest: K232 2.62; Paneltest: rancid 1.6; fusty-muddy s 1.5</t>
  </si>
  <si>
    <t xml:space="preserve">8437007723205</t>
  </si>
  <si>
    <t xml:space="preserve">Pietro Cirrincione Chiarello Olio extravergine di oliva</t>
  </si>
  <si>
    <t xml:space="preserve">Chemistry indicates the oil is not pure / adulterated.</t>
  </si>
  <si>
    <t xml:space="preserve">Labtest: K270 0.23; Delta-K 0.018; Stigmastadienes 0.10; ΔECN42 1.45; Campesterol 4.43; App β-sitosterol 87.77; Delta-7-stigmastenol 2.97;</t>
  </si>
  <si>
    <t xml:space="preserve">2000252782141</t>
  </si>
  <si>
    <t xml:space="preserve">Labtest: K270 0.24; Delta-K 0.020; Stigmastadienes 0.10; ΔECN42 1.00; Campesterol 4.23; App β-sitosterol 87.87; Delta-7-stigmastenol 2.95;</t>
  </si>
  <si>
    <t xml:space="preserve">2000272406577</t>
  </si>
  <si>
    <t xml:space="preserve">Lidl Primadonna Bio Natives Olivenöl extra aus Spanien</t>
  </si>
  <si>
    <t xml:space="preserve">Mercaóleo, S.L.</t>
  </si>
  <si>
    <t xml:space="preserve">Paneltest: fusty-muddy s 2.9; winey-vinegary 2.9; rancid 2.9</t>
  </si>
  <si>
    <t xml:space="preserve">20729783</t>
  </si>
  <si>
    <t xml:space="preserve">Lidl Primadonna Natives Olivenöl extra 100% Greco</t>
  </si>
  <si>
    <t xml:space="preserve">Fiorentini Firenze SPA</t>
  </si>
  <si>
    <t xml:space="preserve">Paneltest: rancid 3.2; winey-vinegary 3.0; fusty-muddy s 2.5</t>
  </si>
  <si>
    <t xml:space="preserve">20691776</t>
  </si>
  <si>
    <t xml:space="preserve">Lidl Primadonna Natives Olivenöl extra hergestellt in Spanien</t>
  </si>
  <si>
    <t xml:space="preserve">Paneltest: fusty-muddy s 1.0</t>
  </si>
  <si>
    <t xml:space="preserve">20047290</t>
  </si>
  <si>
    <t xml:space="preserve">Lidl Primadonna Natives Olivenöl extra aus Italien</t>
  </si>
  <si>
    <t xml:space="preserve">Paneltest: fusty-muddy s 4.0; musty 3.0</t>
  </si>
  <si>
    <t xml:space="preserve">20032432</t>
  </si>
  <si>
    <t xml:space="preserve">Lidl Primadonna Natives Olivenöl extra Delicato</t>
  </si>
  <si>
    <t xml:space="preserve">Sovena España S.A.U.</t>
  </si>
  <si>
    <t xml:space="preserve">Paneltest: acid-sour 5.0</t>
  </si>
  <si>
    <t xml:space="preserve">20500733</t>
  </si>
  <si>
    <t xml:space="preserve">Azienda Agraria Viola Il Sincero Olio extra vergine di oliva Italiano</t>
  </si>
  <si>
    <t xml:space="preserve">Azienda Agraria Viola</t>
  </si>
  <si>
    <t xml:space="preserve">Paneltest: fruitiness 3.5; bitterness 5.0; pungency 4.0</t>
  </si>
  <si>
    <t xml:space="preserve">8009441000220</t>
  </si>
  <si>
    <t xml:space="preserve">Azienda Agraria Viola Inprivio Olio extravergine di oliva Italiano</t>
  </si>
  <si>
    <t xml:space="preserve">Paneltest: fruitiness 3.0; bitterness 4.5; pungency 3.0; remark: slight notes of oxidation</t>
  </si>
  <si>
    <t xml:space="preserve">8009441000329</t>
  </si>
  <si>
    <t xml:space="preserve">Bertolli Originale Olio extra vergine di oliva Speciale ristorazione</t>
  </si>
  <si>
    <t xml:space="preserve">EU / non-EU blend</t>
  </si>
  <si>
    <t xml:space="preserve">Paneltest: fruitiness 1.9; bitterness 2.0; pungency 2.0; remark: slight notes of oxidation</t>
  </si>
  <si>
    <t xml:space="preserve">8002470025653</t>
  </si>
  <si>
    <t xml:space="preserve">Casas Cornicabra DOP Montes Toledo Natives Olivenöl extra</t>
  </si>
  <si>
    <t xml:space="preserve">Casas de Hualdo S.L.</t>
  </si>
  <si>
    <t xml:space="preserve">Paneltest: fruitiness 3.5; bitterness 6.0; pungency 4.7</t>
  </si>
  <si>
    <t xml:space="preserve">8437011668035</t>
  </si>
  <si>
    <t xml:space="preserve">Di Bennardo Classico Olio extra vergine di oilva Bio 100% Italiano</t>
  </si>
  <si>
    <t xml:space="preserve">Paneltest: fruitiness 2.7; bitterness 1.7; pungency 2.5; remark: slight notes of oxidation</t>
  </si>
  <si>
    <t xml:space="preserve">7640143711918</t>
  </si>
  <si>
    <t xml:space="preserve">Di Bennardo Fruttato Olio extra vergine di oilva Bio 100% Italiano</t>
  </si>
  <si>
    <t xml:space="preserve">Paneltest: fruitiness 3.0; bitterness 2.4; pungency 3.0</t>
  </si>
  <si>
    <t xml:space="preserve">7640143711932</t>
  </si>
  <si>
    <t xml:space="preserve">Fonte di Foiano Olio extravergine di oliva Italiano Nuovo Raccolto</t>
  </si>
  <si>
    <t xml:space="preserve">Soc. Agr. Fonte di Foiano</t>
  </si>
  <si>
    <t xml:space="preserve">Paneltest: fruitiness 3.5; bitterness 4.0; pungency 3.5</t>
  </si>
  <si>
    <t xml:space="preserve">8032632625001</t>
  </si>
  <si>
    <t xml:space="preserve">Fonte di Foiano Olio extravergine di oliva Toscano IGP</t>
  </si>
  <si>
    <t xml:space="preserve">Paneltest: fruitiness 5.5; bitterness 7.5; pungency 6.0</t>
  </si>
  <si>
    <t xml:space="preserve">8032632620013</t>
  </si>
  <si>
    <t xml:space="preserve">Frantoio Franci Fiore del Frantoio Olio Extravergine di oliva 100% Italiano</t>
  </si>
  <si>
    <t xml:space="preserve">Frantoio Franci S.R.L.</t>
  </si>
  <si>
    <t xml:space="preserve">Paneltest: fruitiness 1.5; bitterness 2.5; pungency 2.0; remark: slight notes of oxidation</t>
  </si>
  <si>
    <t xml:space="preserve">8024077000567</t>
  </si>
  <si>
    <t xml:space="preserve">Frantoio Franci Frantoio Olio extravergine di oliva Italiano</t>
  </si>
  <si>
    <t xml:space="preserve">Paneltest: fruitiness 3.5; bitterness 3.5; pungency 4.0</t>
  </si>
  <si>
    <t xml:space="preserve">8024077001595</t>
  </si>
  <si>
    <t xml:space="preserve">Olival da Risca Selection mild Olivenöl nativ extra demeter</t>
  </si>
  <si>
    <t xml:space="preserve">Risca Grande Lda.</t>
  </si>
  <si>
    <t xml:space="preserve">Paneltest: fruitiness 3.7; bitterness 3.3; pungency 4.0</t>
  </si>
  <si>
    <t xml:space="preserve">5606651000434</t>
  </si>
  <si>
    <t xml:space="preserve">Olival da Risca Selection original Olivenöl nativ extra demeter</t>
  </si>
  <si>
    <t xml:space="preserve">Paneltest: fruitiness 2.8; bitterness 2.0; pungency 2.5</t>
  </si>
  <si>
    <t xml:space="preserve">5606651000908</t>
  </si>
  <si>
    <t xml:space="preserve">Oro Bailén Casa del Agua Coupage frühe Ernte Natives Olivenöl extra</t>
  </si>
  <si>
    <t xml:space="preserve">Aceites Oro Bailén Galgón 99 S.L.U.</t>
  </si>
  <si>
    <t xml:space="preserve">8437009466056</t>
  </si>
  <si>
    <t xml:space="preserve">Oro Bailén Natives Olivenöl extra Picual</t>
  </si>
  <si>
    <t xml:space="preserve">Paneltest: fruitiness 4.0; bitterness 3.0; pungency 3.7</t>
  </si>
  <si>
    <t xml:space="preserve">8437009466025</t>
  </si>
  <si>
    <t xml:space="preserve">Casas de Hualdo Picual Natives Olivenöl extra</t>
  </si>
  <si>
    <t xml:space="preserve">8437011668028</t>
  </si>
  <si>
    <t xml:space="preserve">Di Bennardo Delicato Olio extra vergine di oilva Bio 100% Italiano</t>
  </si>
  <si>
    <t xml:space="preserve">Paneltest: fusty-muddy s 1.5; rancid 1.5</t>
  </si>
  <si>
    <t xml:space="preserve">7640143711925</t>
  </si>
  <si>
    <t xml:space="preserve">Frantoio Franci Franci Bio Olio extravergine di oliva 100% Italiano</t>
  </si>
  <si>
    <t xml:space="preserve">Paneltest: rancid 0.7</t>
  </si>
  <si>
    <t xml:space="preserve">8024077000369</t>
  </si>
  <si>
    <t xml:space="preserve">Il Viaggiator Goloso Olio extravergine di oliva 100 % Prodotto Italiano</t>
  </si>
  <si>
    <t xml:space="preserve">Vincenzo Salvo Srl</t>
  </si>
  <si>
    <t xml:space="preserve">Labtest: K232 2.58; Paneltest: rancid 2.3; heated-burnt 1.1</t>
  </si>
  <si>
    <t xml:space="preserve">8000633022150</t>
  </si>
  <si>
    <t xml:space="preserve">Il Viaggiator Goloso Olio extravergine di oliva Primo frutto 100% olio Italiano</t>
  </si>
  <si>
    <t xml:space="preserve">Paneltest: fusty-muddy s 1.2</t>
  </si>
  <si>
    <t xml:space="preserve">8000633005016</t>
  </si>
  <si>
    <t xml:space="preserve">Manor AG Olio di oliva extra vergine</t>
  </si>
  <si>
    <t xml:space="preserve">Frantoi Oleari Umbri Co. S.R.L. C.U.FR.OL. SRL</t>
  </si>
  <si>
    <t xml:space="preserve">Paneltest: rancid 2.0</t>
  </si>
  <si>
    <t xml:space="preserve">2099401014035</t>
  </si>
  <si>
    <t xml:space="preserve">Paneltest: rancid 2.9</t>
  </si>
  <si>
    <t xml:space="preserve">2099401014011</t>
  </si>
  <si>
    <t xml:space="preserve">Manor Food bio natur plus Olivenöl nativ extra</t>
  </si>
  <si>
    <t xml:space="preserve">Paneltest: fusty-muddy s 3.0</t>
  </si>
  <si>
    <t xml:space="preserve">2099401072028</t>
  </si>
  <si>
    <t xml:space="preserve">Paneltest: fusty-muddy s 0.8; rancid 0.8</t>
  </si>
  <si>
    <t xml:space="preserve">2099401072660</t>
  </si>
  <si>
    <t xml:space="preserve">Manor Foord bio natur plus DOP Umbria Colli Assisi Spoleto Natives Olivenöl extra</t>
  </si>
  <si>
    <t xml:space="preserve">Paneltest: rancid 3.0; fusty-muddy s 2.8</t>
  </si>
  <si>
    <t xml:space="preserve">2099401014042</t>
  </si>
  <si>
    <t xml:space="preserve">Monini Classico Olio extra vergine di oliva</t>
  </si>
  <si>
    <t xml:space="preserve">Monini S.p.A.</t>
  </si>
  <si>
    <t xml:space="preserve">Paneltest: fusty-muddy s 0.9; rancid 0.4</t>
  </si>
  <si>
    <t xml:space="preserve">80053828</t>
  </si>
  <si>
    <t xml:space="preserve">Oro Bailén Natives Olivenöl extra Arbequina</t>
  </si>
  <si>
    <t xml:space="preserve">Paneltest: rancid 1.4</t>
  </si>
  <si>
    <t xml:space="preserve">8437009466131</t>
  </si>
  <si>
    <t xml:space="preserve">Roi Olio extra vergine di oliva 100% prodotto Italiano</t>
  </si>
  <si>
    <t xml:space="preserve">Paneltest: fusty-muddy s 2.7; rancid 2.0</t>
  </si>
  <si>
    <t xml:space="preserve">8014512003062</t>
  </si>
  <si>
    <t xml:space="preserve">Sabo Olivenöl extra vergine 100% Italiano</t>
  </si>
  <si>
    <t xml:space="preserve">Paneltest: fusty-muddy s 2.6; rancid 0.8</t>
  </si>
  <si>
    <t xml:space="preserve">7611690152004</t>
  </si>
  <si>
    <t xml:space="preserve">Il Viaggiator Goloso Olio extravergine di oliva mosto 100% olio Italiano</t>
  </si>
  <si>
    <t xml:space="preserve">Paneltest: winey-vinegary 4.5; fusty-muddy s 4.0; rancid 3.0</t>
  </si>
  <si>
    <t xml:space="preserve">8000633005009</t>
  </si>
  <si>
    <t xml:space="preserve">Manor Food Gran Delizia DOP Terra di Bari Castel del Monte Natives Olivenöl extra</t>
  </si>
  <si>
    <t xml:space="preserve">Labtest: K270 0.25 (Vergine); Paneltest: rancid 4.0; fusty-muddy s 2.0</t>
  </si>
  <si>
    <t xml:space="preserve">2099406136602</t>
  </si>
  <si>
    <t xml:space="preserve">Paneltest: rancid 4.0; fusty-muddy s 3; winey-vinegary 2.5</t>
  </si>
  <si>
    <t xml:space="preserve">80053835</t>
  </si>
  <si>
    <t xml:space="preserve">Paneltest: fusty-muddy s 4.0; winey-vinegary 2.5 rancid 2.0</t>
  </si>
  <si>
    <t xml:space="preserve">Sabo Olivenöl extra vergine Mediterraneo</t>
  </si>
  <si>
    <t xml:space="preserve">Tunisia</t>
  </si>
  <si>
    <t xml:space="preserve">Paneltest: fusty-muddy s 4.5; musty 3.0; rancid 3.0</t>
  </si>
  <si>
    <t xml:space="preserve">7611690309484</t>
  </si>
  <si>
    <t xml:space="preserve">Migros Bio Spanisches Olivenöl extra vergine</t>
  </si>
  <si>
    <t xml:space="preserve">Paneltest: fruitiness 4.0; bitterness 4.0; pungency 3.5</t>
  </si>
  <si>
    <t xml:space="preserve">7613312224700</t>
  </si>
  <si>
    <t xml:space="preserve">Alexis Manaki Griechisches Olivenöl extra vergine ausgewogen</t>
  </si>
  <si>
    <t xml:space="preserve">Paneltest: rancid 1.5; fusty-muddy s 1.0</t>
  </si>
  <si>
    <t xml:space="preserve">7613312080887</t>
  </si>
  <si>
    <t xml:space="preserve">Alnatura Italienisches natives Olivenöl extra g.U. Dauno Gargano fruchtig bio</t>
  </si>
  <si>
    <t xml:space="preserve">Paneltest: fusty-muddy s 2.0; rancid 2.0</t>
  </si>
  <si>
    <t xml:space="preserve">4104420030220</t>
  </si>
  <si>
    <t xml:space="preserve">Alnatura Natives Olivenöl extra aus Portugal bio</t>
  </si>
  <si>
    <t xml:space="preserve">4104420210523</t>
  </si>
  <si>
    <t xml:space="preserve">Hacienda Don Pablo Aceite de oliva virgen extra Español</t>
  </si>
  <si>
    <t xml:space="preserve">Paneltest: fusty-muddy s 2.0</t>
  </si>
  <si>
    <t xml:space="preserve">7617027160964</t>
  </si>
  <si>
    <t xml:space="preserve">7617027160940</t>
  </si>
  <si>
    <t xml:space="preserve">M-Classic Olivenöl extra vierge</t>
  </si>
  <si>
    <t xml:space="preserve">Paneltest: fusty-muddy s 3.1</t>
  </si>
  <si>
    <t xml:space="preserve">7610200040404</t>
  </si>
  <si>
    <t xml:space="preserve">Migros Bio Griechisches Olivenöl extra vergine</t>
  </si>
  <si>
    <t xml:space="preserve">7610200323712</t>
  </si>
  <si>
    <t xml:space="preserve">Monini BIOS Olio extra vergine di oliva “da olive raccolte e frante in Italia”</t>
  </si>
  <si>
    <t xml:space="preserve">Paneltest: rancid 1.2</t>
  </si>
  <si>
    <t xml:space="preserve">8005510000870</t>
  </si>
  <si>
    <t xml:space="preserve">Monini Classico Selezione Speciale di Zefferino Monini Olio extra vergine di oliva</t>
  </si>
  <si>
    <t xml:space="preserve">8005510005950</t>
  </si>
  <si>
    <t xml:space="preserve">8005510005967</t>
  </si>
  <si>
    <t xml:space="preserve">Monini Classico Squeezable Olio extra vergine di oliva Selezione Speciale di Zefferino Monini</t>
  </si>
  <si>
    <t xml:space="preserve">450 ml</t>
  </si>
  <si>
    <t xml:space="preserve">8005510007619</t>
  </si>
  <si>
    <t xml:space="preserve">Monini GranFruttato Selezione Speciale Olio extra vergine di oliva 100 % Italiano</t>
  </si>
  <si>
    <t xml:space="preserve">80056591</t>
  </si>
  <si>
    <t xml:space="preserve">Monini Toscano IGP Olio extra vergine di oliva</t>
  </si>
  <si>
    <t xml:space="preserve">Paneltest: rancid 2.0; fusty-muddy s 1.0</t>
  </si>
  <si>
    <t xml:space="preserve">8005510001501</t>
  </si>
  <si>
    <t xml:space="preserve">Alexis Koroneiki Griechisches Olivenöl extra vergine Kräftig</t>
  </si>
  <si>
    <t xml:space="preserve">Paneltest: rancid 4.0; fusty-muddy s. 4.0</t>
  </si>
  <si>
    <t xml:space="preserve">7610200231932</t>
  </si>
  <si>
    <t xml:space="preserve">Migros Bio Italienisches Olivenöl extra vergine</t>
  </si>
  <si>
    <t xml:space="preserve">Paneltest: grubby 4.0; fusty-muddy s. 3.0</t>
  </si>
  <si>
    <t xml:space="preserve">7617027020237</t>
  </si>
  <si>
    <t xml:space="preserve">Monini Delicato Selezione Speciale di Zefferino Monini Olio extra vergine di oliva</t>
  </si>
  <si>
    <t xml:space="preserve">Paneltest: fusty-muddy s. 4.0</t>
  </si>
  <si>
    <t xml:space="preserve">8005510005974</t>
  </si>
  <si>
    <t xml:space="preserve">Monini Monocultivar Frantoio Bio Olio extra vergine di oliva biologico 100 % Italiano</t>
  </si>
  <si>
    <t xml:space="preserve">Labtest: K232 2.68</t>
  </si>
  <si>
    <t xml:space="preserve">8005510007787</t>
  </si>
  <si>
    <t xml:space="preserve">Monini Monocultivar Nocellara Bio Olio extra vergine di oliva biologico 100 % Italiano</t>
  </si>
  <si>
    <t xml:space="preserve">Labtest: K232 2.65; Paneltest: rancid 1.0</t>
  </si>
  <si>
    <t xml:space="preserve">8005510008708</t>
  </si>
  <si>
    <t xml:space="preserve">Monini Originale dedicato alla ristorazione olio extra vergine di oliva</t>
  </si>
  <si>
    <t xml:space="preserve">Paneltest: fruitiness 3.0; bitterness 4.0; pungency 3.7</t>
  </si>
  <si>
    <t xml:space="preserve">8005510004434</t>
  </si>
  <si>
    <t xml:space="preserve">Cirio Olio extra vergine di oliva Classico</t>
  </si>
  <si>
    <t xml:space="preserve">Pietro Coricelli S.p.A.</t>
  </si>
  <si>
    <t xml:space="preserve">Paneltest: fusty-muddy s 2.2; rancid 2.1</t>
  </si>
  <si>
    <t xml:space="preserve">8004275057617</t>
  </si>
  <si>
    <t xml:space="preserve">Gallo Classico Natives Olivenöl Extra</t>
  </si>
  <si>
    <t xml:space="preserve">Victor Guedes, Ind. Com. S.A.</t>
  </si>
  <si>
    <t xml:space="preserve">Paneltest: fusty-muddy s 1.4; rancid 1.3</t>
  </si>
  <si>
    <t xml:space="preserve">5601252231850</t>
  </si>
  <si>
    <t xml:space="preserve">Monini GranFrutatto Selezione dedicato alla ristorazione Olio extra vergine di oliva Italiano</t>
  </si>
  <si>
    <t xml:space="preserve">Paneltest: rancid 2.0; fusty-muddy s 1.4</t>
  </si>
  <si>
    <t xml:space="preserve">8005510007428</t>
  </si>
  <si>
    <t xml:space="preserve">Paneltest: fusty-muddy s 1.4</t>
  </si>
  <si>
    <t xml:space="preserve">Paneltest: rancid 2.6; fusty-muddy s 2.1; winey-vinegary 2.1</t>
  </si>
  <si>
    <t xml:space="preserve">7611690316079</t>
  </si>
  <si>
    <t xml:space="preserve">Corona Principe Olio extra vergine di oliva</t>
  </si>
  <si>
    <t xml:space="preserve">Gruppo Oleario Portaro</t>
  </si>
  <si>
    <t xml:space="preserve">Paneltest: musty 4.7; rancid 3.6</t>
  </si>
  <si>
    <t xml:space="preserve">8011577000999</t>
  </si>
  <si>
    <t xml:space="preserve">Kristal Natives Olivenöl extra</t>
  </si>
  <si>
    <t xml:space="preserve">Turkey</t>
  </si>
  <si>
    <t xml:space="preserve">Ticaret ve Sanayi Kontuvarı T.A.Ş.</t>
  </si>
  <si>
    <t xml:space="preserve">Paneltest: rancid 4.0; winey-vinegary 3.7</t>
  </si>
  <si>
    <t xml:space="preserve">8690819259137</t>
  </si>
  <si>
    <t xml:space="preserve">Paneltest: winey-vinegary 4.0; fusty-muddy s 3.5</t>
  </si>
  <si>
    <t xml:space="preserve">Piacelli Olio extra vergine di oliva</t>
  </si>
  <si>
    <t xml:space="preserve">Paneltest: fusty-muddy s 3.6; winey-vinegary 3.0</t>
  </si>
  <si>
    <t xml:space="preserve">9002859042508</t>
  </si>
  <si>
    <t xml:space="preserve">Sabo Mediterraneo Olivenöl extra vergine Mittelmeer</t>
  </si>
  <si>
    <t xml:space="preserve">Paneltest: fruitiness 2.0; bitterness 1.5; pungency 2.5</t>
  </si>
  <si>
    <t xml:space="preserve">Despar Olio extra vergine di oliva</t>
  </si>
  <si>
    <t xml:space="preserve">8001300081517</t>
  </si>
  <si>
    <t xml:space="preserve">Despar Premium Olio extra vergine di oliva DOP Terra di Bari Bitonto</t>
  </si>
  <si>
    <t xml:space="preserve">Paneltest: rancid 3.4; fusty-muddy s 2.0; winey-vinegary 1.0</t>
  </si>
  <si>
    <t xml:space="preserve">9100000693613</t>
  </si>
  <si>
    <t xml:space="preserve">Spar Natur pur Natives Bio-Olivenöl extra aus Spanien</t>
  </si>
  <si>
    <t xml:space="preserve">Paneltest: fusty-muddy s 3.3; rancid 2.3</t>
  </si>
  <si>
    <t xml:space="preserve">7610253590178</t>
  </si>
  <si>
    <t xml:space="preserve">Despar Premium Olio extra vergine di oliva 100% Italienisches natives Olivenöl extra</t>
  </si>
  <si>
    <t xml:space="preserve">Paneltest: fusty-muddy s 4.0</t>
  </si>
  <si>
    <t xml:space="preserve">8001300091899</t>
  </si>
  <si>
    <t xml:space="preserve">Spar Natives Olivenöl extra</t>
  </si>
  <si>
    <t xml:space="preserve">9100000026459</t>
  </si>
  <si>
    <t xml:space="preserve">Volg Olivenöl extra vergine</t>
  </si>
  <si>
    <t xml:space="preserve">Paneltest: fruitiness 4.0; bitterness 5.0; pungency 4.5</t>
  </si>
  <si>
    <t xml:space="preserve">7610198029979</t>
  </si>
  <si>
    <t xml:space="preserve">Paneltest: fusty-muddy s 2.0; rancid 1.3</t>
  </si>
  <si>
    <t xml:space="preserve">8000010005158</t>
  </si>
  <si>
    <t xml:space="preserve">Paneltest: rancid 2.0; fusty-muddy s 2.0</t>
  </si>
  <si>
    <t xml:space="preserve">Ranieri Olio extra vergine di oliva</t>
  </si>
  <si>
    <t xml:space="preserve">Oleificio Ranieri s.u.r.l.</t>
  </si>
  <si>
    <t xml:space="preserve">Paneltest: fusty-muddy s 2.5; winey-vinegary 2.4</t>
  </si>
  <si>
    <t xml:space="preserve">8018154001202</t>
  </si>
  <si>
    <t xml:space="preserve">ALDI — OLIVE OIL TEST RESULTS</t>
  </si>
  <si>
    <t xml:space="preserve">5 oils tested  ·  0 passed  ·  5 failed  ·  pass rate 0%   (sold as 'Extra Vergine'; IOF Study 2019)</t>
  </si>
  <si>
    <t xml:space="preserve">COOP — OLIVE OIL TEST RESULTS</t>
  </si>
  <si>
    <t xml:space="preserve">32 oils tested  ·  3 passed  ·  29 failed  ·  pass rate 9%   (sold as 'Extra Vergine'; IOF Study 2019)</t>
  </si>
  <si>
    <t xml:space="preserve">DENNER — OLIVE OIL TEST RESULTS</t>
  </si>
  <si>
    <t xml:space="preserve">10 oils tested  ·  1 passed  ·  9 failed  ·  pass rate 10%   (sold as 'Extra Vergine'; IOF Study 2019)</t>
  </si>
  <si>
    <t xml:space="preserve">GLOBUS — OLIVE OIL TEST RESULTS</t>
  </si>
  <si>
    <t xml:space="preserve">58 oils tested  ·  17 passed  ·  41 failed  ·  pass rate 29%   (sold as 'Extra Vergine'; IOF Study 2019)</t>
  </si>
  <si>
    <t xml:space="preserve">LIDL — OLIVE OIL TEST RESULTS</t>
  </si>
  <si>
    <t xml:space="preserve">MANOR — OLIVE OIL TEST RESULTS</t>
  </si>
  <si>
    <t xml:space="preserve">33 oils tested  ·  14 passed  ·  19 failed  ·  pass rate 42%   (sold as 'Extra Vergine'; IOF Study 2019)</t>
  </si>
  <si>
    <t xml:space="preserve">MIGROS — OLIVE OIL TEST RESULTS</t>
  </si>
  <si>
    <t xml:space="preserve">19 oils tested  ·  1 passed  ·  18 failed  ·  pass rate 5%   (sold as 'Extra Vergine'; IOF Study 2019)</t>
  </si>
  <si>
    <t xml:space="preserve">OTTO'S — OLIVE OIL TEST RESULTS</t>
  </si>
  <si>
    <t xml:space="preserve">11 oils tested  ·  1 passed  ·  10 failed  ·  pass rate 9%   (sold as 'Extra Vergine'; IOF Study 2019)</t>
  </si>
  <si>
    <t xml:space="preserve">SPAR — OLIVE OIL TEST RESULTS</t>
  </si>
  <si>
    <t xml:space="preserve">6 oils tested  ·  1 passed  ·  5 failed  ·  pass rate 17%   (sold as 'Extra Vergine'; IOF Study 2019)</t>
  </si>
  <si>
    <t xml:space="preserve">VOLG — OLIVE OIL TEST RESULTS</t>
  </si>
  <si>
    <t xml:space="preserve">4 oils tested  ·  1 passed  ·  3 failed  ·  pass rate 25%   (sold as 'Extra Vergine'; IOF Study 2019)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</si>
</sst>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%"/>
    <numFmt numFmtId="167" formatCode="0.00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i val="true"/>
      <sz val="11"/>
      <color rgb="FFFFFFFF"/>
      <name val="Arial"/>
      <family val="0"/>
      <charset val="1"/>
    </font>
    <font>
      <sz val="8.5"/>
      <color rgb="FF555B45"/>
      <name val="Arial"/>
      <family val="0"/>
      <charset val="1"/>
    </font>
    <font>
      <b val="true"/>
      <sz val="26"/>
      <color rgb="FF3D4A1E"/>
      <name val="Arial"/>
      <family val="0"/>
      <charset val="1"/>
    </font>
    <font>
      <b val="true"/>
      <sz val="26"/>
      <color rgb="FF2E6B2E"/>
      <name val="Arial"/>
      <family val="0"/>
      <charset val="1"/>
    </font>
    <font>
      <b val="true"/>
      <sz val="10"/>
      <color rgb="FF3D4A1E"/>
      <name val="Arial"/>
      <family val="0"/>
      <charset val="1"/>
    </font>
    <font>
      <b val="true"/>
      <sz val="10"/>
      <color rgb="FF2E6B2E"/>
      <name val="Arial"/>
      <family val="0"/>
      <charset val="1"/>
    </font>
    <font>
      <sz val="8"/>
      <color rgb="FF3D4A1E"/>
      <name val="Arial"/>
      <family val="0"/>
      <charset val="1"/>
    </font>
    <font>
      <sz val="8"/>
      <color rgb="FF2E6B2E"/>
      <name val="Arial"/>
      <family val="0"/>
      <charset val="1"/>
    </font>
    <font>
      <b val="true"/>
      <sz val="11"/>
      <color rgb="FFB23A2E"/>
      <name val="Arial"/>
      <family val="0"/>
      <charset val="1"/>
    </font>
    <font>
      <b val="true"/>
      <sz val="12"/>
      <color rgb="FF3D4A1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2B331A"/>
      <name val="Arial"/>
      <family val="0"/>
      <charset val="1"/>
    </font>
    <font>
      <sz val="10"/>
      <color rgb="FF2B331A"/>
      <name val="Arial"/>
      <family val="0"/>
      <charset val="1"/>
    </font>
    <font>
      <b val="true"/>
      <sz val="10"/>
      <color rgb="FF9A6A14"/>
      <name val="Arial"/>
      <family val="0"/>
      <charset val="1"/>
    </font>
    <font>
      <b val="true"/>
      <sz val="10"/>
      <color rgb="FFB23A2E"/>
      <name val="Arial"/>
      <family val="0"/>
      <charset val="1"/>
    </font>
    <font>
      <b val="true"/>
      <sz val="10"/>
      <color rgb="FF7A3B6E"/>
      <name val="Arial"/>
      <family val="0"/>
      <charset val="1"/>
    </font>
    <font>
      <sz val="9.5"/>
      <color rgb="FF555B45"/>
      <name val="Arial"/>
      <family val="0"/>
      <charset val="1"/>
    </font>
    <font>
      <i val="true"/>
      <sz val="9"/>
      <color rgb="FF555B4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"/>
      <color rgb="FF2B331A"/>
      <name val="Arial"/>
      <family val="0"/>
      <charset val="1"/>
    </font>
    <font>
      <b val="true"/>
      <sz val="9"/>
      <color rgb="FF9A6A14"/>
      <name val="Arial"/>
      <family val="0"/>
      <charset val="1"/>
    </font>
    <font>
      <b val="true"/>
      <sz val="9"/>
      <color rgb="FFB23A2E"/>
      <name val="Arial"/>
      <family val="0"/>
      <charset val="1"/>
    </font>
    <font>
      <b val="true"/>
      <sz val="9"/>
      <color rgb="FF2E6B2E"/>
      <name val="Arial"/>
      <family val="0"/>
      <charset val="1"/>
    </font>
    <font>
      <b val="true"/>
      <sz val="9"/>
      <color rgb="FF7A3B6E"/>
      <name val="Arial"/>
      <family val="0"/>
      <charset val="1"/>
    </font>
    <font>
      <b val="true"/>
      <sz val="16"/>
      <color rgb="FFFFFFFF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3D4A1E"/>
        <bgColor rgb="FF2B331A"/>
      </patternFill>
    </fill>
    <fill>
      <patternFill patternType="solid">
        <fgColor rgb="FF6B7A3F"/>
        <bgColor rgb="FF555B45"/>
      </patternFill>
    </fill>
    <fill>
      <patternFill patternType="solid">
        <fgColor rgb="FFEEF1E3"/>
        <bgColor rgb="FFF4F6EE"/>
      </patternFill>
    </fill>
    <fill>
      <patternFill patternType="solid">
        <fgColor rgb="FFD9EAD0"/>
        <bgColor rgb="FFD8DCC8"/>
      </patternFill>
    </fill>
    <fill>
      <patternFill patternType="solid">
        <fgColor rgb="FFF4DAD6"/>
        <bgColor rgb="FFE6D4E2"/>
      </patternFill>
    </fill>
    <fill>
      <patternFill patternType="solid">
        <fgColor rgb="FFF6E8CC"/>
        <bgColor rgb="FFEEF1E3"/>
      </patternFill>
    </fill>
    <fill>
      <patternFill patternType="solid">
        <fgColor rgb="FFE6D4E2"/>
        <bgColor rgb="FFF4DAD6"/>
      </patternFill>
    </fill>
    <fill>
      <patternFill patternType="solid">
        <fgColor rgb="FFF4F6EE"/>
        <bgColor rgb="FFEEF1E3"/>
      </patternFill>
    </fill>
    <fill>
      <patternFill patternType="solid">
        <fgColor rgb="FFFFFFFF"/>
        <bgColor rgb="FFF4F6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8DCC8"/>
      </left>
      <right style="thin">
        <color rgb="FFD8DCC8"/>
      </right>
      <top style="thin">
        <color rgb="FFD8DCC8"/>
      </top>
      <bottom style="thin">
        <color rgb="FFD8DCC8"/>
      </bottom>
      <diagonal/>
    </border>
    <border diagonalUp="false" diagonalDown="false">
      <left style="thin">
        <color rgb="FFD8DCC8"/>
      </left>
      <right/>
      <top style="thin">
        <color rgb="FFD8DCC8"/>
      </top>
      <bottom style="thin">
        <color rgb="FFD8DC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fgColor rgb="FF3D4A1E"/>
          <bgColor rgb="FF000000"/>
        </patternFill>
      </fill>
    </dxf>
    <dxf>
      <fill>
        <patternFill patternType="solid">
          <fgColor rgb="FFF4F6EE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2B331A"/>
          <bgColor rgb="FF000000"/>
        </patternFill>
      </fill>
    </dxf>
    <dxf>
      <fill>
        <patternFill patternType="solid">
          <fgColor rgb="FFD9EAD0"/>
          <bgColor rgb="FF000000"/>
        </patternFill>
      </fill>
    </dxf>
    <dxf>
      <fill>
        <patternFill patternType="solid">
          <fgColor rgb="FFE6D4E2"/>
          <bgColor rgb="FF000000"/>
        </patternFill>
      </fill>
    </dxf>
    <dxf>
      <fill>
        <patternFill patternType="solid">
          <fgColor rgb="FFF4DAD6"/>
          <bgColor rgb="FF000000"/>
        </patternFill>
      </fill>
    </dxf>
    <dxf>
      <fill>
        <patternFill patternType="solid">
          <fgColor rgb="FFF6E8CC"/>
          <bgColor rgb="FF000000"/>
        </patternFill>
      </fill>
    </dxf>
    <dxf>
      <fill>
        <patternFill patternType="solid">
          <fgColor rgb="FF2E6B2E"/>
          <bgColor rgb="FF000000"/>
        </patternFill>
      </fill>
    </dxf>
    <dxf>
      <fill>
        <patternFill patternType="solid">
          <fgColor rgb="FF7A3B6E"/>
          <bgColor rgb="FF000000"/>
        </patternFill>
      </fill>
    </dxf>
    <dxf>
      <fill>
        <patternFill patternType="solid">
          <fgColor rgb="FF9A6A14"/>
          <bgColor rgb="FF000000"/>
        </patternFill>
      </fill>
    </dxf>
    <dxf>
      <fill>
        <patternFill patternType="solid">
          <fgColor rgb="FFB23A2E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E"/>
      <rgbColor rgb="FF000080"/>
      <rgbColor rgb="FF9A6A14"/>
      <rgbColor rgb="FF800080"/>
      <rgbColor rgb="FF008080"/>
      <rgbColor rgb="FFD8DCC8"/>
      <rgbColor rgb="FF6B7A3F"/>
      <rgbColor rgb="FF9999FF"/>
      <rgbColor rgb="FF7A3B6E"/>
      <rgbColor rgb="FFF4F6EE"/>
      <rgbColor rgb="FFEEF1E3"/>
      <rgbColor rgb="FF660066"/>
      <rgbColor rgb="FFFF8080"/>
      <rgbColor rgb="FF0066CC"/>
      <rgbColor rgb="FFE6D4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0"/>
      <rgbColor rgb="FFF6E8CC"/>
      <rgbColor rgb="FF99CCFF"/>
      <rgbColor rgb="FFFF99CC"/>
      <rgbColor rgb="FFCC99FF"/>
      <rgbColor rgb="FFF4DAD6"/>
      <rgbColor rgb="FF3366FF"/>
      <rgbColor rgb="FF33CCCC"/>
      <rgbColor rgb="FF99CC00"/>
      <rgbColor rgb="FFFFCC00"/>
      <rgbColor rgb="FFFF9900"/>
      <rgbColor rgb="FFFF6600"/>
      <rgbColor rgb="FF555B45"/>
      <rgbColor rgb="FF969696"/>
      <rgbColor rgb="FF003366"/>
      <rgbColor rgb="FF339966"/>
      <rgbColor rgb="FF003300"/>
      <rgbColor rgb="FF3D4A1E"/>
      <rgbColor rgb="FFB23A2E"/>
      <rgbColor rgb="FF993366"/>
      <rgbColor rgb="FF333399"/>
      <rgbColor rgb="FF2B33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4" min="3" style="0" width="13"/>
    <col collapsed="false" customWidth="true" hidden="false" outlineLevel="0" max="6" min="5" style="0" width="15"/>
    <col collapsed="false" customWidth="true" hidden="false" outlineLevel="0" max="7" min="7" style="0" width="4"/>
  </cols>
  <sheetData>
    <row r="2" customFormat="false" ht="33.75" hidden="false" customHeight="true" outlineLevel="0" collapsed="false">
      <c r="B2" s="1" t="s">
        <v>0</v>
      </c>
      <c r="C2" s="1"/>
      <c r="D2" s="1"/>
      <c r="E2" s="1"/>
      <c r="F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</row>
    <row r="4" customFormat="false" ht="13.5" hidden="false" customHeight="true" outlineLevel="0" collapsed="false">
      <c r="B4" s="3" t="s">
        <v>2</v>
      </c>
      <c r="C4" s="3"/>
      <c r="D4" s="3"/>
      <c r="E4" s="3"/>
      <c r="F4" s="3"/>
    </row>
    <row r="6" customFormat="false" ht="30" hidden="false" customHeight="true" outlineLevel="0" collapsed="false">
      <c r="B6" s="4" t="s">
        <v>3</v>
      </c>
      <c r="C6" s="4"/>
      <c r="D6" s="5" t="s">
        <v>4</v>
      </c>
      <c r="E6" s="5"/>
    </row>
    <row r="7" customFormat="false" ht="15.75" hidden="false" customHeight="true" outlineLevel="0" collapsed="false">
      <c r="B7" s="6" t="s">
        <v>5</v>
      </c>
      <c r="C7" s="6"/>
      <c r="D7" s="7" t="s">
        <v>6</v>
      </c>
      <c r="E7" s="7"/>
    </row>
    <row r="8" customFormat="false" ht="27.75" hidden="false" customHeight="true" outlineLevel="0" collapsed="false">
      <c r="B8" s="8" t="s">
        <v>7</v>
      </c>
      <c r="C8" s="8"/>
      <c r="D8" s="9" t="s">
        <v>8</v>
      </c>
      <c r="E8" s="9"/>
    </row>
    <row r="10" customFormat="false" ht="21.75" hidden="false" customHeight="true" outlineLevel="0" collapsed="false">
      <c r="B10" s="10" t="s">
        <v>9</v>
      </c>
      <c r="C10" s="10"/>
      <c r="D10" s="10"/>
      <c r="E10" s="10"/>
      <c r="F10" s="10"/>
    </row>
    <row r="12" customFormat="false" ht="15" hidden="false" customHeight="false" outlineLevel="0" collapsed="false">
      <c r="B12" s="11" t="s">
        <v>10</v>
      </c>
    </row>
    <row r="13" customFormat="false" ht="15" hidden="false" customHeight="false" outlineLevel="0" collapsed="false">
      <c r="B13" s="12" t="s">
        <v>11</v>
      </c>
      <c r="C13" s="13" t="s">
        <v>12</v>
      </c>
      <c r="D13" s="13" t="s">
        <v>13</v>
      </c>
      <c r="E13" s="13" t="s">
        <v>14</v>
      </c>
    </row>
    <row r="14" customFormat="false" ht="15" hidden="false" customHeight="false" outlineLevel="0" collapsed="false">
      <c r="B14" s="14" t="s">
        <v>15</v>
      </c>
      <c r="C14" s="15" t="n">
        <f aca="false">COUNTIF('All Oils'!I:I,"Extra Vergine")</f>
        <v>39</v>
      </c>
      <c r="D14" s="16" t="n">
        <f aca="false">C14/183</f>
        <v>0.213114754098361</v>
      </c>
      <c r="E14" s="17" t="s">
        <v>16</v>
      </c>
    </row>
    <row r="15" customFormat="false" ht="15" hidden="false" customHeight="false" outlineLevel="0" collapsed="false">
      <c r="B15" s="18" t="s">
        <v>17</v>
      </c>
      <c r="C15" s="15" t="n">
        <f aca="false">COUNTIF('All Oils'!I:I,"Vergine")</f>
        <v>100</v>
      </c>
      <c r="D15" s="16" t="n">
        <f aca="false">C15/183</f>
        <v>0.546448087431694</v>
      </c>
      <c r="E15" s="19" t="s">
        <v>18</v>
      </c>
    </row>
    <row r="16" customFormat="false" ht="15" hidden="false" customHeight="false" outlineLevel="0" collapsed="false">
      <c r="B16" s="20" t="s">
        <v>19</v>
      </c>
      <c r="C16" s="15" t="n">
        <f aca="false">COUNTIF('All Oils'!I:I,"Lampante")</f>
        <v>42</v>
      </c>
      <c r="D16" s="16" t="n">
        <f aca="false">C16/183</f>
        <v>0.229508196721311</v>
      </c>
      <c r="E16" s="19" t="s">
        <v>18</v>
      </c>
    </row>
    <row r="17" customFormat="false" ht="15" hidden="false" customHeight="false" outlineLevel="0" collapsed="false">
      <c r="B17" s="21" t="s">
        <v>20</v>
      </c>
      <c r="C17" s="15" t="n">
        <f aca="false">COUNTIF('All Oils'!I:I,"Impure")</f>
        <v>2</v>
      </c>
      <c r="D17" s="16" t="n">
        <f aca="false">C17/183</f>
        <v>0.0109289617486339</v>
      </c>
      <c r="E17" s="19" t="s">
        <v>18</v>
      </c>
    </row>
    <row r="18" customFormat="false" ht="15" hidden="false" customHeight="false" outlineLevel="0" collapsed="false">
      <c r="B18" s="22" t="s">
        <v>21</v>
      </c>
      <c r="C18" s="23" t="n">
        <f aca="false">SUM(C14:C17)</f>
        <v>183</v>
      </c>
      <c r="D18" s="24" t="n">
        <f aca="false">C18/183</f>
        <v>1</v>
      </c>
      <c r="E18" s="25"/>
    </row>
    <row r="20" customFormat="false" ht="15" hidden="false" customHeight="false" outlineLevel="0" collapsed="false">
      <c r="B20" s="11" t="s">
        <v>22</v>
      </c>
    </row>
    <row r="21" customFormat="false" ht="15" hidden="false" customHeight="false" outlineLevel="0" collapsed="false">
      <c r="B21" s="12" t="s">
        <v>23</v>
      </c>
      <c r="C21" s="13" t="s">
        <v>24</v>
      </c>
      <c r="D21" s="13" t="s">
        <v>25</v>
      </c>
      <c r="E21" s="13" t="s">
        <v>26</v>
      </c>
    </row>
    <row r="22" customFormat="false" ht="15" hidden="false" customHeight="false" outlineLevel="0" collapsed="false">
      <c r="B22" s="26" t="s">
        <v>27</v>
      </c>
      <c r="C22" s="27" t="n">
        <f aca="false">COUNTIF('All Oils'!B:B,"Manor")</f>
        <v>33</v>
      </c>
      <c r="D22" s="27" t="n">
        <f aca="false">COUNTIFS('All Oils'!B:B,"Manor",'All Oils'!J:J,"PASS")</f>
        <v>14</v>
      </c>
      <c r="E22" s="28" t="n">
        <f aca="false">IFERROR(D22/C22,0)</f>
        <v>0.424242424242424</v>
      </c>
    </row>
    <row r="23" customFormat="false" ht="15" hidden="false" customHeight="false" outlineLevel="0" collapsed="false">
      <c r="B23" s="29" t="s">
        <v>28</v>
      </c>
      <c r="C23" s="30" t="n">
        <f aca="false">COUNTIF('All Oils'!B:B,"Globus")</f>
        <v>58</v>
      </c>
      <c r="D23" s="30" t="n">
        <f aca="false">COUNTIFS('All Oils'!B:B,"Globus",'All Oils'!J:J,"PASS")</f>
        <v>17</v>
      </c>
      <c r="E23" s="31" t="n">
        <f aca="false">IFERROR(D23/C23,0)</f>
        <v>0.293103448275862</v>
      </c>
    </row>
    <row r="24" customFormat="false" ht="15" hidden="false" customHeight="false" outlineLevel="0" collapsed="false">
      <c r="B24" s="26" t="s">
        <v>29</v>
      </c>
      <c r="C24" s="27" t="n">
        <f aca="false">COUNTIF('All Oils'!B:B,"Volg")</f>
        <v>4</v>
      </c>
      <c r="D24" s="27" t="n">
        <f aca="false">COUNTIFS('All Oils'!B:B,"Volg",'All Oils'!J:J,"PASS")</f>
        <v>1</v>
      </c>
      <c r="E24" s="28" t="n">
        <f aca="false">IFERROR(D24/C24,0)</f>
        <v>0.25</v>
      </c>
    </row>
    <row r="25" customFormat="false" ht="15" hidden="false" customHeight="false" outlineLevel="0" collapsed="false">
      <c r="B25" s="29" t="s">
        <v>30</v>
      </c>
      <c r="C25" s="30" t="n">
        <f aca="false">COUNTIF('All Oils'!B:B,"Spar")</f>
        <v>6</v>
      </c>
      <c r="D25" s="30" t="n">
        <f aca="false">COUNTIFS('All Oils'!B:B,"Spar",'All Oils'!J:J,"PASS")</f>
        <v>1</v>
      </c>
      <c r="E25" s="31" t="n">
        <f aca="false">IFERROR(D25/C25,0)</f>
        <v>0.166666666666667</v>
      </c>
    </row>
    <row r="26" customFormat="false" ht="15" hidden="false" customHeight="false" outlineLevel="0" collapsed="false">
      <c r="B26" s="26" t="s">
        <v>31</v>
      </c>
      <c r="C26" s="27" t="n">
        <f aca="false">COUNTIF('All Oils'!B:B,"Denner")</f>
        <v>10</v>
      </c>
      <c r="D26" s="27" t="n">
        <f aca="false">COUNTIFS('All Oils'!B:B,"Denner",'All Oils'!J:J,"PASS")</f>
        <v>1</v>
      </c>
      <c r="E26" s="28" t="n">
        <f aca="false">IFERROR(D26/C26,0)</f>
        <v>0.1</v>
      </c>
    </row>
    <row r="27" customFormat="false" ht="15" hidden="false" customHeight="false" outlineLevel="0" collapsed="false">
      <c r="B27" s="29" t="s">
        <v>32</v>
      </c>
      <c r="C27" s="30" t="n">
        <f aca="false">COUNTIF('All Oils'!B:B,"Coop")</f>
        <v>32</v>
      </c>
      <c r="D27" s="30" t="n">
        <f aca="false">COUNTIFS('All Oils'!B:B,"Coop",'All Oils'!J:J,"PASS")</f>
        <v>3</v>
      </c>
      <c r="E27" s="31" t="n">
        <f aca="false">IFERROR(D27/C27,0)</f>
        <v>0.09375</v>
      </c>
    </row>
    <row r="28" customFormat="false" ht="15" hidden="false" customHeight="false" outlineLevel="0" collapsed="false">
      <c r="B28" s="26" t="s">
        <v>33</v>
      </c>
      <c r="C28" s="27" t="n">
        <f aca="false">COUNTIF('All Oils'!B:B,"Otto's")</f>
        <v>11</v>
      </c>
      <c r="D28" s="27" t="n">
        <f aca="false">COUNTIFS('All Oils'!B:B,"Otto's",'All Oils'!J:J,"PASS")</f>
        <v>1</v>
      </c>
      <c r="E28" s="28" t="n">
        <f aca="false">IFERROR(D28/C28,0)</f>
        <v>0.0909090909090909</v>
      </c>
    </row>
    <row r="29" customFormat="false" ht="15" hidden="false" customHeight="false" outlineLevel="0" collapsed="false">
      <c r="B29" s="29" t="s">
        <v>34</v>
      </c>
      <c r="C29" s="30" t="n">
        <f aca="false">COUNTIF('All Oils'!B:B,"Migros")</f>
        <v>19</v>
      </c>
      <c r="D29" s="30" t="n">
        <f aca="false">COUNTIFS('All Oils'!B:B,"Migros",'All Oils'!J:J,"PASS")</f>
        <v>1</v>
      </c>
      <c r="E29" s="31" t="n">
        <f aca="false">IFERROR(D29/C29,0)</f>
        <v>0.0526315789473684</v>
      </c>
    </row>
    <row r="30" customFormat="false" ht="15" hidden="false" customHeight="false" outlineLevel="0" collapsed="false">
      <c r="B30" s="26" t="s">
        <v>35</v>
      </c>
      <c r="C30" s="27" t="n">
        <f aca="false">COUNTIF('All Oils'!B:B,"Aldi")</f>
        <v>5</v>
      </c>
      <c r="D30" s="27" t="n">
        <f aca="false">COUNTIFS('All Oils'!B:B,"Aldi",'All Oils'!J:J,"PASS")</f>
        <v>0</v>
      </c>
      <c r="E30" s="28" t="n">
        <f aca="false">IFERROR(D30/C30,0)</f>
        <v>0</v>
      </c>
    </row>
    <row r="31" customFormat="false" ht="15" hidden="false" customHeight="false" outlineLevel="0" collapsed="false">
      <c r="B31" s="29" t="s">
        <v>36</v>
      </c>
      <c r="C31" s="30" t="n">
        <f aca="false">COUNTIF('All Oils'!B:B,"Lidl")</f>
        <v>5</v>
      </c>
      <c r="D31" s="30" t="n">
        <f aca="false">COUNTIFS('All Oils'!B:B,"Lidl",'All Oils'!J:J,"PASS")</f>
        <v>0</v>
      </c>
      <c r="E31" s="31" t="n">
        <f aca="false">IFERROR(D31/C31,0)</f>
        <v>0</v>
      </c>
    </row>
    <row r="33" customFormat="false" ht="15" hidden="false" customHeight="false" outlineLevel="0" collapsed="false">
      <c r="B33" s="11" t="s">
        <v>37</v>
      </c>
    </row>
    <row r="34" customFormat="false" ht="15" hidden="false" customHeight="false" outlineLevel="0" collapsed="false">
      <c r="B34" s="32" t="s">
        <v>15</v>
      </c>
      <c r="C34" s="33" t="s">
        <v>38</v>
      </c>
      <c r="D34" s="33"/>
      <c r="E34" s="33"/>
      <c r="F34" s="33"/>
    </row>
    <row r="35" customFormat="false" ht="15" hidden="false" customHeight="false" outlineLevel="0" collapsed="false">
      <c r="B35" s="34" t="s">
        <v>17</v>
      </c>
      <c r="C35" s="33" t="s">
        <v>39</v>
      </c>
      <c r="D35" s="33"/>
      <c r="E35" s="33"/>
      <c r="F35" s="33"/>
    </row>
    <row r="36" customFormat="false" ht="15" hidden="false" customHeight="false" outlineLevel="0" collapsed="false">
      <c r="B36" s="35" t="s">
        <v>19</v>
      </c>
      <c r="C36" s="33" t="s">
        <v>40</v>
      </c>
      <c r="D36" s="33"/>
      <c r="E36" s="33"/>
      <c r="F36" s="33"/>
    </row>
    <row r="37" customFormat="false" ht="15" hidden="false" customHeight="false" outlineLevel="0" collapsed="false">
      <c r="B37" s="36" t="s">
        <v>41</v>
      </c>
      <c r="C37" s="33" t="s">
        <v>42</v>
      </c>
      <c r="D37" s="33"/>
      <c r="E37" s="33"/>
      <c r="F37" s="33"/>
    </row>
    <row r="39" customFormat="false" ht="15" hidden="false" customHeight="false" outlineLevel="0" collapsed="false">
      <c r="B39" s="37" t="s">
        <v>43</v>
      </c>
      <c r="C39" s="37"/>
      <c r="D39" s="37"/>
      <c r="E39" s="37"/>
      <c r="F39" s="37"/>
    </row>
  </sheetData>
  <mergeCells count="15">
    <mergeCell ref="B2:F2"/>
    <mergeCell ref="B3:F3"/>
    <mergeCell ref="B4:F4"/>
    <mergeCell ref="B6:C6"/>
    <mergeCell ref="D6:E6"/>
    <mergeCell ref="B7:C7"/>
    <mergeCell ref="D7:E7"/>
    <mergeCell ref="B8:C8"/>
    <mergeCell ref="D8:E8"/>
    <mergeCell ref="B10:F10"/>
    <mergeCell ref="C34:F34"/>
    <mergeCell ref="C35:F35"/>
    <mergeCell ref="C36:F36"/>
    <mergeCell ref="C37:F37"/>
    <mergeCell ref="B39:F39"/>
  </mergeCells>
  <conditionalFormatting sqref="E22:E31">
    <cfRule type="dataBar" priority="2">
      <dataBar showValue="1" minLength="10" maxLength="90">
        <cfvo type="num" val="0"/>
        <cfvo type="num" val="1"/>
        <color rgb="FF6B7A3F"/>
      </dataBar>
      <extLst>
        <ext xmlns:x14="http://schemas.microsoft.com/office/spreadsheetml/2009/9/main" uri="{B025F937-C7B1-47D3-B67F-A62EFF666E3E}">
          <x14:id>{E48D54DC-1510-40C4-B95B-3A7145C521BB}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8D54DC-1510-40C4-B95B-3A7145C521BB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6B7A3F"/>
              <x14:axisColor rgb="FF000000"/>
            </x14:dataBar>
          </x14:cfRule>
          <xm:sqref>E22:E31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579</v>
      </c>
      <c r="C5" s="39" t="s">
        <v>65</v>
      </c>
      <c r="D5" s="39" t="s">
        <v>134</v>
      </c>
      <c r="E5" s="42" t="n">
        <v>15.9</v>
      </c>
      <c r="F5" s="42" t="n">
        <v>7.95</v>
      </c>
      <c r="G5" s="41" t="s">
        <v>505</v>
      </c>
      <c r="H5" s="49" t="s">
        <v>15</v>
      </c>
      <c r="I5" s="49" t="s">
        <v>16</v>
      </c>
      <c r="J5" s="41" t="s">
        <v>83</v>
      </c>
      <c r="K5" s="41" t="s">
        <v>580</v>
      </c>
      <c r="L5" s="39" t="s">
        <v>581</v>
      </c>
    </row>
    <row r="6" customFormat="false" ht="25.5" hidden="false" customHeight="true" outlineLevel="0" collapsed="false">
      <c r="A6" s="45" t="n">
        <v>2</v>
      </c>
      <c r="B6" s="47" t="s">
        <v>582</v>
      </c>
      <c r="C6" s="45" t="s">
        <v>65</v>
      </c>
      <c r="D6" s="45" t="s">
        <v>59</v>
      </c>
      <c r="E6" s="48" t="n">
        <v>7.95</v>
      </c>
      <c r="F6" s="48" t="n">
        <v>7.95</v>
      </c>
      <c r="G6" s="47" t="s">
        <v>583</v>
      </c>
      <c r="H6" s="43" t="s">
        <v>17</v>
      </c>
      <c r="I6" s="44" t="s">
        <v>18</v>
      </c>
      <c r="J6" s="47" t="s">
        <v>61</v>
      </c>
      <c r="K6" s="47" t="s">
        <v>584</v>
      </c>
      <c r="L6" s="45" t="s">
        <v>585</v>
      </c>
    </row>
    <row r="7" customFormat="false" ht="25.5" hidden="false" customHeight="true" outlineLevel="0" collapsed="false">
      <c r="A7" s="39" t="n">
        <v>3</v>
      </c>
      <c r="B7" s="41" t="s">
        <v>586</v>
      </c>
      <c r="C7" s="39" t="s">
        <v>147</v>
      </c>
      <c r="D7" s="39" t="s">
        <v>77</v>
      </c>
      <c r="E7" s="42" t="n">
        <v>7.95</v>
      </c>
      <c r="F7" s="42" t="n">
        <v>10.6</v>
      </c>
      <c r="G7" s="41" t="s">
        <v>587</v>
      </c>
      <c r="H7" s="43" t="s">
        <v>17</v>
      </c>
      <c r="I7" s="44" t="s">
        <v>18</v>
      </c>
      <c r="J7" s="41" t="s">
        <v>61</v>
      </c>
      <c r="K7" s="41" t="s">
        <v>588</v>
      </c>
      <c r="L7" s="39" t="s">
        <v>589</v>
      </c>
    </row>
    <row r="8" customFormat="false" ht="25.5" hidden="false" customHeight="true" outlineLevel="0" collapsed="false">
      <c r="A8" s="45" t="n">
        <v>4</v>
      </c>
      <c r="B8" s="47" t="s">
        <v>590</v>
      </c>
      <c r="C8" s="45" t="s">
        <v>87</v>
      </c>
      <c r="D8" s="45" t="s">
        <v>66</v>
      </c>
      <c r="E8" s="48" t="n">
        <v>6.95</v>
      </c>
      <c r="F8" s="48" t="n">
        <v>13.9</v>
      </c>
      <c r="G8" s="47" t="s">
        <v>505</v>
      </c>
      <c r="H8" s="43" t="s">
        <v>17</v>
      </c>
      <c r="I8" s="44" t="s">
        <v>18</v>
      </c>
      <c r="J8" s="47" t="s">
        <v>61</v>
      </c>
      <c r="K8" s="47" t="s">
        <v>591</v>
      </c>
      <c r="L8" s="45" t="s">
        <v>592</v>
      </c>
    </row>
    <row r="9" customFormat="false" ht="25.5" hidden="false" customHeight="true" outlineLevel="0" collapsed="false">
      <c r="A9" s="39" t="n">
        <v>5</v>
      </c>
      <c r="B9" s="41" t="s">
        <v>514</v>
      </c>
      <c r="C9" s="39" t="s">
        <v>87</v>
      </c>
      <c r="D9" s="39" t="s">
        <v>59</v>
      </c>
      <c r="E9" s="42" t="n">
        <v>12.95</v>
      </c>
      <c r="F9" s="42" t="n">
        <v>12.95</v>
      </c>
      <c r="G9" s="41" t="s">
        <v>107</v>
      </c>
      <c r="H9" s="43" t="s">
        <v>17</v>
      </c>
      <c r="I9" s="44" t="s">
        <v>18</v>
      </c>
      <c r="J9" s="41" t="s">
        <v>61</v>
      </c>
      <c r="K9" s="41" t="s">
        <v>593</v>
      </c>
      <c r="L9" s="39" t="s">
        <v>516</v>
      </c>
    </row>
    <row r="10" customFormat="false" ht="25.5" hidden="false" customHeight="true" outlineLevel="0" collapsed="false">
      <c r="A10" s="45" t="n">
        <v>6</v>
      </c>
      <c r="B10" s="47" t="s">
        <v>526</v>
      </c>
      <c r="C10" s="45" t="s">
        <v>58</v>
      </c>
      <c r="D10" s="45" t="s">
        <v>134</v>
      </c>
      <c r="E10" s="48" t="n">
        <v>13.95</v>
      </c>
      <c r="F10" s="48" t="n">
        <v>6.98</v>
      </c>
      <c r="G10" s="47" t="s">
        <v>107</v>
      </c>
      <c r="H10" s="43" t="s">
        <v>17</v>
      </c>
      <c r="I10" s="44" t="s">
        <v>18</v>
      </c>
      <c r="J10" s="47" t="s">
        <v>61</v>
      </c>
      <c r="K10" s="47" t="s">
        <v>594</v>
      </c>
      <c r="L10" s="45" t="s">
        <v>595</v>
      </c>
    </row>
    <row r="11" customFormat="false" ht="25.5" hidden="false" customHeight="true" outlineLevel="0" collapsed="false">
      <c r="A11" s="39" t="n">
        <v>7</v>
      </c>
      <c r="B11" s="41" t="s">
        <v>596</v>
      </c>
      <c r="C11" s="39" t="s">
        <v>65</v>
      </c>
      <c r="D11" s="39" t="s">
        <v>59</v>
      </c>
      <c r="E11" s="42" t="n">
        <v>6.95</v>
      </c>
      <c r="F11" s="42" t="n">
        <v>6.95</v>
      </c>
      <c r="G11" s="41" t="s">
        <v>597</v>
      </c>
      <c r="H11" s="44" t="s">
        <v>19</v>
      </c>
      <c r="I11" s="44" t="s">
        <v>18</v>
      </c>
      <c r="J11" s="41" t="s">
        <v>78</v>
      </c>
      <c r="K11" s="41" t="s">
        <v>598</v>
      </c>
      <c r="L11" s="39" t="s">
        <v>599</v>
      </c>
    </row>
    <row r="12" customFormat="false" ht="25.5" hidden="false" customHeight="true" outlineLevel="0" collapsed="false">
      <c r="A12" s="45" t="n">
        <v>8</v>
      </c>
      <c r="B12" s="47" t="s">
        <v>600</v>
      </c>
      <c r="C12" s="45" t="s">
        <v>601</v>
      </c>
      <c r="D12" s="45" t="s">
        <v>66</v>
      </c>
      <c r="E12" s="48" t="n">
        <v>5.95</v>
      </c>
      <c r="F12" s="48" t="n">
        <v>11.9</v>
      </c>
      <c r="G12" s="47" t="s">
        <v>602</v>
      </c>
      <c r="H12" s="44" t="s">
        <v>19</v>
      </c>
      <c r="I12" s="44" t="s">
        <v>18</v>
      </c>
      <c r="J12" s="47" t="s">
        <v>78</v>
      </c>
      <c r="K12" s="47" t="s">
        <v>603</v>
      </c>
      <c r="L12" s="45" t="s">
        <v>604</v>
      </c>
    </row>
    <row r="13" customFormat="false" ht="25.5" hidden="false" customHeight="true" outlineLevel="0" collapsed="false">
      <c r="A13" s="39" t="n">
        <v>9</v>
      </c>
      <c r="B13" s="41" t="s">
        <v>504</v>
      </c>
      <c r="C13" s="39" t="s">
        <v>65</v>
      </c>
      <c r="D13" s="39" t="s">
        <v>59</v>
      </c>
      <c r="E13" s="42" t="n">
        <v>12.5</v>
      </c>
      <c r="F13" s="42" t="n">
        <v>12.5</v>
      </c>
      <c r="G13" s="41" t="s">
        <v>505</v>
      </c>
      <c r="H13" s="44" t="s">
        <v>19</v>
      </c>
      <c r="I13" s="44" t="s">
        <v>18</v>
      </c>
      <c r="J13" s="41" t="s">
        <v>78</v>
      </c>
      <c r="K13" s="41" t="s">
        <v>605</v>
      </c>
      <c r="L13" s="39" t="s">
        <v>524</v>
      </c>
    </row>
    <row r="14" customFormat="false" ht="25.5" hidden="false" customHeight="true" outlineLevel="0" collapsed="false">
      <c r="A14" s="45" t="n">
        <v>10</v>
      </c>
      <c r="B14" s="47" t="s">
        <v>606</v>
      </c>
      <c r="C14" s="45" t="s">
        <v>65</v>
      </c>
      <c r="D14" s="45" t="s">
        <v>66</v>
      </c>
      <c r="E14" s="48" t="n">
        <v>4.5</v>
      </c>
      <c r="F14" s="48" t="n">
        <v>9</v>
      </c>
      <c r="G14" s="47" t="s">
        <v>60</v>
      </c>
      <c r="H14" s="44" t="s">
        <v>19</v>
      </c>
      <c r="I14" s="44" t="s">
        <v>18</v>
      </c>
      <c r="J14" s="47" t="s">
        <v>78</v>
      </c>
      <c r="K14" s="47" t="s">
        <v>607</v>
      </c>
      <c r="L14" s="45" t="s">
        <v>608</v>
      </c>
    </row>
    <row r="15" customFormat="false" ht="25.5" hidden="false" customHeight="true" outlineLevel="0" collapsed="false">
      <c r="A15" s="39" t="n">
        <v>11</v>
      </c>
      <c r="B15" s="41" t="s">
        <v>609</v>
      </c>
      <c r="C15" s="39" t="s">
        <v>527</v>
      </c>
      <c r="D15" s="39" t="s">
        <v>59</v>
      </c>
      <c r="E15" s="42" t="n">
        <v>5.95</v>
      </c>
      <c r="F15" s="42" t="n">
        <v>5.95</v>
      </c>
      <c r="G15" s="41" t="s">
        <v>60</v>
      </c>
      <c r="H15" s="44" t="s">
        <v>19</v>
      </c>
      <c r="I15" s="44" t="s">
        <v>18</v>
      </c>
      <c r="J15" s="41" t="s">
        <v>78</v>
      </c>
      <c r="K15" s="41" t="s">
        <v>179</v>
      </c>
      <c r="L15" s="39" t="s">
        <v>529</v>
      </c>
    </row>
  </sheetData>
  <autoFilter ref="A4:L15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649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70</v>
      </c>
      <c r="C5" s="39" t="s">
        <v>65</v>
      </c>
      <c r="D5" s="39" t="s">
        <v>66</v>
      </c>
      <c r="E5" s="42" t="n">
        <v>7.5</v>
      </c>
      <c r="F5" s="42" t="n">
        <v>15</v>
      </c>
      <c r="G5" s="41" t="s">
        <v>67</v>
      </c>
      <c r="H5" s="49" t="s">
        <v>15</v>
      </c>
      <c r="I5" s="49" t="s">
        <v>16</v>
      </c>
      <c r="J5" s="41" t="s">
        <v>83</v>
      </c>
      <c r="K5" s="41" t="s">
        <v>610</v>
      </c>
      <c r="L5" s="39" t="s">
        <v>72</v>
      </c>
    </row>
    <row r="6" customFormat="false" ht="25.5" hidden="false" customHeight="true" outlineLevel="0" collapsed="false">
      <c r="A6" s="45" t="n">
        <v>2</v>
      </c>
      <c r="B6" s="47" t="s">
        <v>611</v>
      </c>
      <c r="C6" s="45" t="s">
        <v>65</v>
      </c>
      <c r="D6" s="45" t="s">
        <v>59</v>
      </c>
      <c r="E6" s="48" t="n">
        <v>7.95</v>
      </c>
      <c r="F6" s="48" t="n">
        <v>7.95</v>
      </c>
      <c r="G6" s="47" t="s">
        <v>60</v>
      </c>
      <c r="H6" s="43" t="s">
        <v>17</v>
      </c>
      <c r="I6" s="44" t="s">
        <v>18</v>
      </c>
      <c r="J6" s="47" t="s">
        <v>61</v>
      </c>
      <c r="K6" s="47" t="s">
        <v>542</v>
      </c>
      <c r="L6" s="45" t="s">
        <v>612</v>
      </c>
    </row>
    <row r="7" customFormat="false" ht="25.5" hidden="false" customHeight="true" outlineLevel="0" collapsed="false">
      <c r="A7" s="39" t="n">
        <v>3</v>
      </c>
      <c r="B7" s="41" t="s">
        <v>613</v>
      </c>
      <c r="C7" s="39" t="s">
        <v>87</v>
      </c>
      <c r="D7" s="39" t="s">
        <v>77</v>
      </c>
      <c r="E7" s="42" t="n">
        <v>13</v>
      </c>
      <c r="F7" s="42" t="n">
        <v>17.33</v>
      </c>
      <c r="G7" s="41" t="s">
        <v>60</v>
      </c>
      <c r="H7" s="43" t="s">
        <v>17</v>
      </c>
      <c r="I7" s="44" t="s">
        <v>18</v>
      </c>
      <c r="J7" s="41" t="s">
        <v>61</v>
      </c>
      <c r="K7" s="41" t="s">
        <v>614</v>
      </c>
      <c r="L7" s="39" t="s">
        <v>615</v>
      </c>
    </row>
    <row r="8" customFormat="false" ht="25.5" hidden="false" customHeight="true" outlineLevel="0" collapsed="false">
      <c r="A8" s="45" t="n">
        <v>4</v>
      </c>
      <c r="B8" s="47" t="s">
        <v>616</v>
      </c>
      <c r="C8" s="45" t="s">
        <v>58</v>
      </c>
      <c r="D8" s="45" t="s">
        <v>66</v>
      </c>
      <c r="E8" s="48" t="n">
        <v>9.7</v>
      </c>
      <c r="F8" s="48" t="n">
        <v>19.4</v>
      </c>
      <c r="G8" s="47" t="s">
        <v>107</v>
      </c>
      <c r="H8" s="43" t="s">
        <v>17</v>
      </c>
      <c r="I8" s="44" t="s">
        <v>18</v>
      </c>
      <c r="J8" s="47" t="s">
        <v>61</v>
      </c>
      <c r="K8" s="47" t="s">
        <v>617</v>
      </c>
      <c r="L8" s="45" t="s">
        <v>618</v>
      </c>
    </row>
    <row r="9" customFormat="false" ht="25.5" hidden="false" customHeight="true" outlineLevel="0" collapsed="false">
      <c r="A9" s="39" t="n">
        <v>5</v>
      </c>
      <c r="B9" s="41" t="s">
        <v>619</v>
      </c>
      <c r="C9" s="39" t="s">
        <v>87</v>
      </c>
      <c r="D9" s="39" t="s">
        <v>77</v>
      </c>
      <c r="E9" s="42" t="n">
        <v>11.7</v>
      </c>
      <c r="F9" s="42" t="n">
        <v>15.6</v>
      </c>
      <c r="G9" s="41" t="s">
        <v>121</v>
      </c>
      <c r="H9" s="44" t="s">
        <v>19</v>
      </c>
      <c r="I9" s="44" t="s">
        <v>18</v>
      </c>
      <c r="J9" s="41" t="s">
        <v>78</v>
      </c>
      <c r="K9" s="41" t="s">
        <v>620</v>
      </c>
      <c r="L9" s="39" t="s">
        <v>621</v>
      </c>
    </row>
    <row r="10" customFormat="false" ht="25.5" hidden="false" customHeight="true" outlineLevel="0" collapsed="false">
      <c r="A10" s="45" t="n">
        <v>6</v>
      </c>
      <c r="B10" s="47" t="s">
        <v>622</v>
      </c>
      <c r="C10" s="45" t="s">
        <v>65</v>
      </c>
      <c r="D10" s="45" t="s">
        <v>66</v>
      </c>
      <c r="E10" s="48" t="n">
        <v>4.95</v>
      </c>
      <c r="F10" s="48" t="n">
        <v>9.9</v>
      </c>
      <c r="G10" s="47" t="s">
        <v>60</v>
      </c>
      <c r="H10" s="44" t="s">
        <v>19</v>
      </c>
      <c r="I10" s="44" t="s">
        <v>18</v>
      </c>
      <c r="J10" s="47" t="s">
        <v>78</v>
      </c>
      <c r="K10" s="47" t="s">
        <v>620</v>
      </c>
      <c r="L10" s="45" t="s">
        <v>623</v>
      </c>
    </row>
  </sheetData>
  <autoFilter ref="A4:L10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651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624</v>
      </c>
      <c r="C5" s="39" t="s">
        <v>58</v>
      </c>
      <c r="D5" s="39" t="s">
        <v>59</v>
      </c>
      <c r="E5" s="42" t="n">
        <v>9.5</v>
      </c>
      <c r="F5" s="42" t="n">
        <v>9.5</v>
      </c>
      <c r="G5" s="41" t="s">
        <v>60</v>
      </c>
      <c r="H5" s="49" t="s">
        <v>15</v>
      </c>
      <c r="I5" s="49" t="s">
        <v>16</v>
      </c>
      <c r="J5" s="41" t="s">
        <v>83</v>
      </c>
      <c r="K5" s="41" t="s">
        <v>625</v>
      </c>
      <c r="L5" s="39" t="s">
        <v>626</v>
      </c>
    </row>
    <row r="6" customFormat="false" ht="25.5" hidden="false" customHeight="true" outlineLevel="0" collapsed="false">
      <c r="A6" s="45" t="n">
        <v>2</v>
      </c>
      <c r="B6" s="47" t="s">
        <v>70</v>
      </c>
      <c r="C6" s="45" t="s">
        <v>65</v>
      </c>
      <c r="D6" s="45" t="s">
        <v>59</v>
      </c>
      <c r="E6" s="48" t="n">
        <v>14.95</v>
      </c>
      <c r="F6" s="48" t="n">
        <v>14.95</v>
      </c>
      <c r="G6" s="47" t="s">
        <v>67</v>
      </c>
      <c r="H6" s="43" t="s">
        <v>17</v>
      </c>
      <c r="I6" s="44" t="s">
        <v>18</v>
      </c>
      <c r="J6" s="47" t="s">
        <v>61</v>
      </c>
      <c r="K6" s="47" t="s">
        <v>627</v>
      </c>
      <c r="L6" s="45" t="s">
        <v>628</v>
      </c>
    </row>
    <row r="7" customFormat="false" ht="25.5" hidden="false" customHeight="true" outlineLevel="0" collapsed="false">
      <c r="A7" s="39" t="n">
        <v>3</v>
      </c>
      <c r="B7" s="41" t="s">
        <v>70</v>
      </c>
      <c r="C7" s="39" t="s">
        <v>65</v>
      </c>
      <c r="D7" s="39" t="s">
        <v>66</v>
      </c>
      <c r="E7" s="42" t="n">
        <v>8.7</v>
      </c>
      <c r="F7" s="42" t="n">
        <v>17.4</v>
      </c>
      <c r="G7" s="41" t="s">
        <v>67</v>
      </c>
      <c r="H7" s="43" t="s">
        <v>17</v>
      </c>
      <c r="I7" s="44" t="s">
        <v>18</v>
      </c>
      <c r="J7" s="41" t="s">
        <v>61</v>
      </c>
      <c r="K7" s="41" t="s">
        <v>629</v>
      </c>
      <c r="L7" s="39" t="s">
        <v>72</v>
      </c>
    </row>
    <row r="8" customFormat="false" ht="25.5" hidden="false" customHeight="true" outlineLevel="0" collapsed="false">
      <c r="A8" s="45" t="n">
        <v>4</v>
      </c>
      <c r="B8" s="47" t="s">
        <v>630</v>
      </c>
      <c r="C8" s="45" t="s">
        <v>65</v>
      </c>
      <c r="D8" s="45" t="s">
        <v>66</v>
      </c>
      <c r="E8" s="48" t="n">
        <v>7.9</v>
      </c>
      <c r="F8" s="48" t="n">
        <v>15.8</v>
      </c>
      <c r="G8" s="47" t="s">
        <v>631</v>
      </c>
      <c r="H8" s="43" t="s">
        <v>17</v>
      </c>
      <c r="I8" s="44" t="s">
        <v>18</v>
      </c>
      <c r="J8" s="47" t="s">
        <v>61</v>
      </c>
      <c r="K8" s="47" t="s">
        <v>632</v>
      </c>
      <c r="L8" s="45" t="s">
        <v>633</v>
      </c>
    </row>
  </sheetData>
  <autoFilter ref="A4:L8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8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"/>
    <col collapsed="false" customWidth="true" hidden="false" outlineLevel="0" max="3" min="3" style="0" width="46"/>
    <col collapsed="false" customWidth="true" hidden="false" outlineLevel="0" max="4" min="4" style="0" width="13"/>
    <col collapsed="false" customWidth="true" hidden="false" outlineLevel="0" max="5" min="5" style="0" width="9"/>
    <col collapsed="false" customWidth="true" hidden="false" outlineLevel="0" max="7" min="6" style="0" width="11"/>
    <col collapsed="false" customWidth="true" hidden="false" outlineLevel="0" max="8" min="8" style="0" width="24"/>
    <col collapsed="false" customWidth="true" hidden="false" outlineLevel="0" max="9" min="9" style="0" width="16"/>
    <col collapsed="false" customWidth="true" hidden="false" outlineLevel="0" max="10" min="10" style="0" width="10"/>
    <col collapsed="false" customWidth="true" hidden="false" outlineLevel="0" max="12" min="11" style="0" width="40"/>
    <col collapsed="false" customWidth="true" hidden="false" outlineLevel="0" max="13" min="13" style="0" width="15"/>
  </cols>
  <sheetData>
    <row r="1" customFormat="false" ht="30" hidden="false" customHeight="true" outlineLevel="0" collapsed="false">
      <c r="A1" s="38" t="s">
        <v>44</v>
      </c>
      <c r="B1" s="38" t="s">
        <v>45</v>
      </c>
      <c r="C1" s="38" t="s">
        <v>46</v>
      </c>
      <c r="D1" s="38" t="s">
        <v>47</v>
      </c>
      <c r="E1" s="38" t="s">
        <v>48</v>
      </c>
      <c r="F1" s="38" t="s">
        <v>49</v>
      </c>
      <c r="G1" s="38" t="s">
        <v>50</v>
      </c>
      <c r="H1" s="38" t="s">
        <v>51</v>
      </c>
      <c r="I1" s="38" t="s">
        <v>52</v>
      </c>
      <c r="J1" s="38" t="s">
        <v>53</v>
      </c>
      <c r="K1" s="38" t="s">
        <v>54</v>
      </c>
      <c r="L1" s="38" t="s">
        <v>55</v>
      </c>
      <c r="M1" s="38" t="s">
        <v>56</v>
      </c>
    </row>
    <row r="2" customFormat="false" ht="25.5" hidden="false" customHeight="true" outlineLevel="0" collapsed="false">
      <c r="A2" s="39" t="n">
        <v>1</v>
      </c>
      <c r="B2" s="40" t="s">
        <v>35</v>
      </c>
      <c r="C2" s="41" t="s">
        <v>57</v>
      </c>
      <c r="D2" s="39" t="s">
        <v>58</v>
      </c>
      <c r="E2" s="39" t="s">
        <v>59</v>
      </c>
      <c r="F2" s="42" t="n">
        <v>4.09</v>
      </c>
      <c r="G2" s="42" t="n">
        <v>4.09</v>
      </c>
      <c r="H2" s="41" t="s">
        <v>60</v>
      </c>
      <c r="I2" s="43" t="s">
        <v>17</v>
      </c>
      <c r="J2" s="44" t="s">
        <v>18</v>
      </c>
      <c r="K2" s="41" t="s">
        <v>61</v>
      </c>
      <c r="L2" s="41" t="s">
        <v>62</v>
      </c>
      <c r="M2" s="39" t="s">
        <v>63</v>
      </c>
    </row>
    <row r="3" customFormat="false" ht="25.5" hidden="false" customHeight="true" outlineLevel="0" collapsed="false">
      <c r="A3" s="45" t="n">
        <v>2</v>
      </c>
      <c r="B3" s="46" t="s">
        <v>35</v>
      </c>
      <c r="C3" s="47" t="s">
        <v>64</v>
      </c>
      <c r="D3" s="45" t="s">
        <v>65</v>
      </c>
      <c r="E3" s="45" t="s">
        <v>66</v>
      </c>
      <c r="F3" s="48" t="n">
        <v>5.95</v>
      </c>
      <c r="G3" s="48" t="n">
        <v>11.9</v>
      </c>
      <c r="H3" s="47" t="s">
        <v>67</v>
      </c>
      <c r="I3" s="43" t="s">
        <v>17</v>
      </c>
      <c r="J3" s="44" t="s">
        <v>18</v>
      </c>
      <c r="K3" s="47" t="s">
        <v>61</v>
      </c>
      <c r="L3" s="47" t="s">
        <v>68</v>
      </c>
      <c r="M3" s="45" t="s">
        <v>69</v>
      </c>
    </row>
    <row r="4" customFormat="false" ht="25.5" hidden="false" customHeight="true" outlineLevel="0" collapsed="false">
      <c r="A4" s="39" t="n">
        <v>3</v>
      </c>
      <c r="B4" s="40" t="s">
        <v>35</v>
      </c>
      <c r="C4" s="41" t="s">
        <v>70</v>
      </c>
      <c r="D4" s="39" t="s">
        <v>65</v>
      </c>
      <c r="E4" s="39" t="s">
        <v>66</v>
      </c>
      <c r="F4" s="42" t="n">
        <v>5.95</v>
      </c>
      <c r="G4" s="42" t="n">
        <v>11.9</v>
      </c>
      <c r="H4" s="41" t="s">
        <v>67</v>
      </c>
      <c r="I4" s="43" t="s">
        <v>17</v>
      </c>
      <c r="J4" s="44" t="s">
        <v>18</v>
      </c>
      <c r="K4" s="41" t="s">
        <v>61</v>
      </c>
      <c r="L4" s="41" t="s">
        <v>71</v>
      </c>
      <c r="M4" s="39" t="s">
        <v>72</v>
      </c>
    </row>
    <row r="5" customFormat="false" ht="25.5" hidden="false" customHeight="true" outlineLevel="0" collapsed="false">
      <c r="A5" s="45" t="n">
        <v>4</v>
      </c>
      <c r="B5" s="46" t="s">
        <v>35</v>
      </c>
      <c r="C5" s="47" t="s">
        <v>73</v>
      </c>
      <c r="D5" s="45" t="s">
        <v>65</v>
      </c>
      <c r="E5" s="45" t="s">
        <v>66</v>
      </c>
      <c r="F5" s="48" t="n">
        <v>5.95</v>
      </c>
      <c r="G5" s="48" t="n">
        <v>11.9</v>
      </c>
      <c r="H5" s="47" t="s">
        <v>67</v>
      </c>
      <c r="I5" s="43" t="s">
        <v>17</v>
      </c>
      <c r="J5" s="44" t="s">
        <v>18</v>
      </c>
      <c r="K5" s="47" t="s">
        <v>61</v>
      </c>
      <c r="L5" s="47" t="s">
        <v>71</v>
      </c>
      <c r="M5" s="45" t="s">
        <v>74</v>
      </c>
    </row>
    <row r="6" customFormat="false" ht="25.5" hidden="false" customHeight="true" outlineLevel="0" collapsed="false">
      <c r="A6" s="39" t="n">
        <v>5</v>
      </c>
      <c r="B6" s="40" t="s">
        <v>35</v>
      </c>
      <c r="C6" s="41" t="s">
        <v>75</v>
      </c>
      <c r="D6" s="39" t="s">
        <v>76</v>
      </c>
      <c r="E6" s="39" t="s">
        <v>77</v>
      </c>
      <c r="F6" s="42" t="n">
        <v>7.35</v>
      </c>
      <c r="G6" s="42" t="n">
        <v>9.8</v>
      </c>
      <c r="H6" s="41" t="s">
        <v>60</v>
      </c>
      <c r="I6" s="44" t="s">
        <v>19</v>
      </c>
      <c r="J6" s="44" t="s">
        <v>18</v>
      </c>
      <c r="K6" s="41" t="s">
        <v>78</v>
      </c>
      <c r="L6" s="41" t="s">
        <v>79</v>
      </c>
      <c r="M6" s="39" t="s">
        <v>80</v>
      </c>
    </row>
    <row r="7" customFormat="false" ht="25.5" hidden="false" customHeight="true" outlineLevel="0" collapsed="false">
      <c r="A7" s="45" t="n">
        <v>6</v>
      </c>
      <c r="B7" s="46" t="s">
        <v>32</v>
      </c>
      <c r="C7" s="47" t="s">
        <v>81</v>
      </c>
      <c r="D7" s="45" t="s">
        <v>58</v>
      </c>
      <c r="E7" s="45" t="s">
        <v>66</v>
      </c>
      <c r="F7" s="48" t="n">
        <v>19.6</v>
      </c>
      <c r="G7" s="48" t="n">
        <v>39.2</v>
      </c>
      <c r="H7" s="47" t="s">
        <v>82</v>
      </c>
      <c r="I7" s="49" t="s">
        <v>15</v>
      </c>
      <c r="J7" s="49" t="s">
        <v>16</v>
      </c>
      <c r="K7" s="47" t="s">
        <v>83</v>
      </c>
      <c r="L7" s="47" t="s">
        <v>84</v>
      </c>
      <c r="M7" s="45" t="s">
        <v>85</v>
      </c>
    </row>
    <row r="8" customFormat="false" ht="25.5" hidden="false" customHeight="true" outlineLevel="0" collapsed="false">
      <c r="A8" s="39" t="n">
        <v>7</v>
      </c>
      <c r="B8" s="40" t="s">
        <v>32</v>
      </c>
      <c r="C8" s="41" t="s">
        <v>86</v>
      </c>
      <c r="D8" s="39" t="s">
        <v>87</v>
      </c>
      <c r="E8" s="39" t="s">
        <v>66</v>
      </c>
      <c r="F8" s="42" t="n">
        <v>14.95</v>
      </c>
      <c r="G8" s="42" t="n">
        <v>29.9</v>
      </c>
      <c r="H8" s="41" t="s">
        <v>88</v>
      </c>
      <c r="I8" s="49" t="s">
        <v>15</v>
      </c>
      <c r="J8" s="49" t="s">
        <v>16</v>
      </c>
      <c r="K8" s="41" t="s">
        <v>83</v>
      </c>
      <c r="L8" s="41" t="s">
        <v>89</v>
      </c>
      <c r="M8" s="39" t="s">
        <v>90</v>
      </c>
    </row>
    <row r="9" customFormat="false" ht="25.5" hidden="false" customHeight="true" outlineLevel="0" collapsed="false">
      <c r="A9" s="45" t="n">
        <v>8</v>
      </c>
      <c r="B9" s="46" t="s">
        <v>32</v>
      </c>
      <c r="C9" s="47" t="s">
        <v>91</v>
      </c>
      <c r="D9" s="45" t="s">
        <v>58</v>
      </c>
      <c r="E9" s="45" t="s">
        <v>66</v>
      </c>
      <c r="F9" s="48" t="n">
        <v>17.95</v>
      </c>
      <c r="G9" s="48" t="n">
        <v>35.9</v>
      </c>
      <c r="H9" s="47" t="s">
        <v>92</v>
      </c>
      <c r="I9" s="49" t="s">
        <v>15</v>
      </c>
      <c r="J9" s="49" t="s">
        <v>16</v>
      </c>
      <c r="K9" s="47" t="s">
        <v>83</v>
      </c>
      <c r="L9" s="47" t="s">
        <v>93</v>
      </c>
      <c r="M9" s="45" t="s">
        <v>94</v>
      </c>
    </row>
    <row r="10" customFormat="false" ht="25.5" hidden="false" customHeight="true" outlineLevel="0" collapsed="false">
      <c r="A10" s="39" t="n">
        <v>9</v>
      </c>
      <c r="B10" s="40" t="s">
        <v>32</v>
      </c>
      <c r="C10" s="41" t="s">
        <v>95</v>
      </c>
      <c r="D10" s="39" t="s">
        <v>87</v>
      </c>
      <c r="E10" s="39" t="s">
        <v>66</v>
      </c>
      <c r="F10" s="42" t="n">
        <v>29.95</v>
      </c>
      <c r="G10" s="42" t="n">
        <v>59.9</v>
      </c>
      <c r="H10" s="41" t="s">
        <v>96</v>
      </c>
      <c r="I10" s="43" t="s">
        <v>17</v>
      </c>
      <c r="J10" s="44" t="s">
        <v>18</v>
      </c>
      <c r="K10" s="41" t="s">
        <v>61</v>
      </c>
      <c r="L10" s="41" t="s">
        <v>97</v>
      </c>
      <c r="M10" s="39" t="s">
        <v>98</v>
      </c>
    </row>
    <row r="11" customFormat="false" ht="25.5" hidden="false" customHeight="true" outlineLevel="0" collapsed="false">
      <c r="A11" s="45" t="n">
        <v>10</v>
      </c>
      <c r="B11" s="46" t="s">
        <v>32</v>
      </c>
      <c r="C11" s="47" t="s">
        <v>99</v>
      </c>
      <c r="D11" s="45" t="s">
        <v>58</v>
      </c>
      <c r="E11" s="45" t="s">
        <v>59</v>
      </c>
      <c r="F11" s="48" t="n">
        <v>9.95</v>
      </c>
      <c r="G11" s="48" t="n">
        <v>9.95</v>
      </c>
      <c r="H11" s="47" t="s">
        <v>60</v>
      </c>
      <c r="I11" s="43" t="s">
        <v>17</v>
      </c>
      <c r="J11" s="44" t="s">
        <v>18</v>
      </c>
      <c r="K11" s="47" t="s">
        <v>61</v>
      </c>
      <c r="L11" s="47" t="s">
        <v>100</v>
      </c>
      <c r="M11" s="45" t="s">
        <v>101</v>
      </c>
    </row>
    <row r="12" customFormat="false" ht="25.5" hidden="false" customHeight="true" outlineLevel="0" collapsed="false">
      <c r="A12" s="39" t="n">
        <v>11</v>
      </c>
      <c r="B12" s="40" t="s">
        <v>32</v>
      </c>
      <c r="C12" s="41" t="s">
        <v>102</v>
      </c>
      <c r="D12" s="39" t="s">
        <v>76</v>
      </c>
      <c r="E12" s="39" t="s">
        <v>66</v>
      </c>
      <c r="F12" s="42" t="n">
        <v>9.95</v>
      </c>
      <c r="G12" s="42" t="n">
        <v>19.9</v>
      </c>
      <c r="H12" s="41" t="s">
        <v>103</v>
      </c>
      <c r="I12" s="43" t="s">
        <v>17</v>
      </c>
      <c r="J12" s="44" t="s">
        <v>18</v>
      </c>
      <c r="K12" s="41" t="s">
        <v>61</v>
      </c>
      <c r="L12" s="41" t="s">
        <v>104</v>
      </c>
      <c r="M12" s="39" t="s">
        <v>105</v>
      </c>
    </row>
    <row r="13" customFormat="false" ht="25.5" hidden="false" customHeight="true" outlineLevel="0" collapsed="false">
      <c r="A13" s="45" t="n">
        <v>12</v>
      </c>
      <c r="B13" s="46" t="s">
        <v>32</v>
      </c>
      <c r="C13" s="47" t="s">
        <v>106</v>
      </c>
      <c r="D13" s="45" t="s">
        <v>87</v>
      </c>
      <c r="E13" s="45" t="s">
        <v>66</v>
      </c>
      <c r="F13" s="48" t="n">
        <v>9.95</v>
      </c>
      <c r="G13" s="48" t="n">
        <v>19.9</v>
      </c>
      <c r="H13" s="47" t="s">
        <v>107</v>
      </c>
      <c r="I13" s="43" t="s">
        <v>17</v>
      </c>
      <c r="J13" s="44" t="s">
        <v>18</v>
      </c>
      <c r="K13" s="47" t="s">
        <v>61</v>
      </c>
      <c r="L13" s="47" t="s">
        <v>108</v>
      </c>
      <c r="M13" s="45" t="s">
        <v>109</v>
      </c>
    </row>
    <row r="14" customFormat="false" ht="25.5" hidden="false" customHeight="true" outlineLevel="0" collapsed="false">
      <c r="A14" s="39" t="n">
        <v>13</v>
      </c>
      <c r="B14" s="40" t="s">
        <v>32</v>
      </c>
      <c r="C14" s="41" t="s">
        <v>106</v>
      </c>
      <c r="D14" s="39" t="s">
        <v>87</v>
      </c>
      <c r="E14" s="39" t="s">
        <v>59</v>
      </c>
      <c r="F14" s="42" t="n">
        <v>17.95</v>
      </c>
      <c r="G14" s="42" t="n">
        <v>17.95</v>
      </c>
      <c r="H14" s="41" t="s">
        <v>107</v>
      </c>
      <c r="I14" s="43" t="s">
        <v>17</v>
      </c>
      <c r="J14" s="44" t="s">
        <v>18</v>
      </c>
      <c r="K14" s="41" t="s">
        <v>61</v>
      </c>
      <c r="L14" s="41" t="s">
        <v>110</v>
      </c>
      <c r="M14" s="39" t="s">
        <v>111</v>
      </c>
    </row>
    <row r="15" customFormat="false" ht="25.5" hidden="false" customHeight="true" outlineLevel="0" collapsed="false">
      <c r="A15" s="45" t="n">
        <v>14</v>
      </c>
      <c r="B15" s="46" t="s">
        <v>32</v>
      </c>
      <c r="C15" s="47" t="s">
        <v>112</v>
      </c>
      <c r="D15" s="45" t="s">
        <v>58</v>
      </c>
      <c r="E15" s="45" t="s">
        <v>66</v>
      </c>
      <c r="F15" s="48" t="n">
        <v>9.95</v>
      </c>
      <c r="G15" s="48" t="n">
        <v>19.9</v>
      </c>
      <c r="H15" s="47" t="s">
        <v>82</v>
      </c>
      <c r="I15" s="43" t="s">
        <v>17</v>
      </c>
      <c r="J15" s="44" t="s">
        <v>18</v>
      </c>
      <c r="K15" s="47" t="s">
        <v>61</v>
      </c>
      <c r="L15" s="47" t="s">
        <v>113</v>
      </c>
      <c r="M15" s="45" t="s">
        <v>114</v>
      </c>
    </row>
    <row r="16" customFormat="false" ht="25.5" hidden="false" customHeight="true" outlineLevel="0" collapsed="false">
      <c r="A16" s="39" t="n">
        <v>15</v>
      </c>
      <c r="B16" s="40" t="s">
        <v>32</v>
      </c>
      <c r="C16" s="41" t="s">
        <v>115</v>
      </c>
      <c r="D16" s="39" t="s">
        <v>65</v>
      </c>
      <c r="E16" s="39" t="s">
        <v>66</v>
      </c>
      <c r="F16" s="42" t="n">
        <v>4.85</v>
      </c>
      <c r="G16" s="42" t="n">
        <v>9.7</v>
      </c>
      <c r="H16" s="41" t="s">
        <v>60</v>
      </c>
      <c r="I16" s="43" t="s">
        <v>17</v>
      </c>
      <c r="J16" s="44" t="s">
        <v>18</v>
      </c>
      <c r="K16" s="41" t="s">
        <v>61</v>
      </c>
      <c r="L16" s="41" t="s">
        <v>116</v>
      </c>
      <c r="M16" s="39" t="s">
        <v>117</v>
      </c>
    </row>
    <row r="17" customFormat="false" ht="25.5" hidden="false" customHeight="true" outlineLevel="0" collapsed="false">
      <c r="A17" s="45" t="n">
        <v>16</v>
      </c>
      <c r="B17" s="46" t="s">
        <v>32</v>
      </c>
      <c r="C17" s="47" t="s">
        <v>115</v>
      </c>
      <c r="D17" s="45" t="s">
        <v>65</v>
      </c>
      <c r="E17" s="45" t="s">
        <v>59</v>
      </c>
      <c r="F17" s="48" t="n">
        <v>7.5</v>
      </c>
      <c r="G17" s="48" t="n">
        <v>7.5</v>
      </c>
      <c r="H17" s="47" t="s">
        <v>60</v>
      </c>
      <c r="I17" s="43" t="s">
        <v>17</v>
      </c>
      <c r="J17" s="44" t="s">
        <v>18</v>
      </c>
      <c r="K17" s="47" t="s">
        <v>61</v>
      </c>
      <c r="L17" s="47" t="s">
        <v>118</v>
      </c>
      <c r="M17" s="45" t="s">
        <v>119</v>
      </c>
    </row>
    <row r="18" customFormat="false" ht="25.5" hidden="false" customHeight="true" outlineLevel="0" collapsed="false">
      <c r="A18" s="39" t="n">
        <v>17</v>
      </c>
      <c r="B18" s="40" t="s">
        <v>32</v>
      </c>
      <c r="C18" s="41" t="s">
        <v>120</v>
      </c>
      <c r="D18" s="39" t="s">
        <v>87</v>
      </c>
      <c r="E18" s="39" t="s">
        <v>77</v>
      </c>
      <c r="F18" s="42" t="n">
        <v>23.95</v>
      </c>
      <c r="G18" s="42" t="n">
        <v>31.93</v>
      </c>
      <c r="H18" s="41" t="s">
        <v>121</v>
      </c>
      <c r="I18" s="43" t="s">
        <v>17</v>
      </c>
      <c r="J18" s="44" t="s">
        <v>18</v>
      </c>
      <c r="K18" s="41" t="s">
        <v>61</v>
      </c>
      <c r="L18" s="41" t="s">
        <v>122</v>
      </c>
      <c r="M18" s="39" t="s">
        <v>123</v>
      </c>
    </row>
    <row r="19" customFormat="false" ht="25.5" hidden="false" customHeight="true" outlineLevel="0" collapsed="false">
      <c r="A19" s="45" t="n">
        <v>18</v>
      </c>
      <c r="B19" s="46" t="s">
        <v>32</v>
      </c>
      <c r="C19" s="47" t="s">
        <v>124</v>
      </c>
      <c r="D19" s="45" t="s">
        <v>65</v>
      </c>
      <c r="E19" s="45" t="s">
        <v>66</v>
      </c>
      <c r="F19" s="48" t="n">
        <v>7.95</v>
      </c>
      <c r="G19" s="48" t="n">
        <v>15.9</v>
      </c>
      <c r="H19" s="47" t="s">
        <v>125</v>
      </c>
      <c r="I19" s="43" t="s">
        <v>17</v>
      </c>
      <c r="J19" s="44" t="s">
        <v>18</v>
      </c>
      <c r="K19" s="47" t="s">
        <v>61</v>
      </c>
      <c r="L19" s="47" t="s">
        <v>126</v>
      </c>
      <c r="M19" s="45" t="s">
        <v>127</v>
      </c>
    </row>
    <row r="20" customFormat="false" ht="25.5" hidden="false" customHeight="true" outlineLevel="0" collapsed="false">
      <c r="A20" s="39" t="n">
        <v>19</v>
      </c>
      <c r="B20" s="40" t="s">
        <v>32</v>
      </c>
      <c r="C20" s="41" t="s">
        <v>124</v>
      </c>
      <c r="D20" s="39" t="s">
        <v>65</v>
      </c>
      <c r="E20" s="39" t="s">
        <v>128</v>
      </c>
      <c r="F20" s="42" t="n">
        <v>4.95</v>
      </c>
      <c r="G20" s="42" t="n">
        <v>19.8</v>
      </c>
      <c r="H20" s="41" t="s">
        <v>125</v>
      </c>
      <c r="I20" s="43" t="s">
        <v>17</v>
      </c>
      <c r="J20" s="44" t="s">
        <v>18</v>
      </c>
      <c r="K20" s="41" t="s">
        <v>61</v>
      </c>
      <c r="L20" s="41" t="s">
        <v>129</v>
      </c>
      <c r="M20" s="39" t="s">
        <v>130</v>
      </c>
    </row>
    <row r="21" customFormat="false" ht="25.5" hidden="false" customHeight="true" outlineLevel="0" collapsed="false">
      <c r="A21" s="45" t="n">
        <v>20</v>
      </c>
      <c r="B21" s="46" t="s">
        <v>32</v>
      </c>
      <c r="C21" s="47" t="s">
        <v>124</v>
      </c>
      <c r="D21" s="45" t="s">
        <v>65</v>
      </c>
      <c r="E21" s="45" t="s">
        <v>59</v>
      </c>
      <c r="F21" s="48" t="n">
        <v>13.95</v>
      </c>
      <c r="G21" s="48" t="n">
        <v>13.95</v>
      </c>
      <c r="H21" s="47" t="s">
        <v>125</v>
      </c>
      <c r="I21" s="43" t="s">
        <v>17</v>
      </c>
      <c r="J21" s="44" t="s">
        <v>18</v>
      </c>
      <c r="K21" s="47" t="s">
        <v>61</v>
      </c>
      <c r="L21" s="47" t="s">
        <v>131</v>
      </c>
      <c r="M21" s="45" t="s">
        <v>132</v>
      </c>
    </row>
    <row r="22" customFormat="false" ht="25.5" hidden="false" customHeight="true" outlineLevel="0" collapsed="false">
      <c r="A22" s="39" t="n">
        <v>21</v>
      </c>
      <c r="B22" s="40" t="s">
        <v>32</v>
      </c>
      <c r="C22" s="41" t="s">
        <v>133</v>
      </c>
      <c r="D22" s="39" t="s">
        <v>65</v>
      </c>
      <c r="E22" s="39" t="s">
        <v>134</v>
      </c>
      <c r="F22" s="42" t="n">
        <v>24.95</v>
      </c>
      <c r="G22" s="42" t="n">
        <v>12.48</v>
      </c>
      <c r="H22" s="41" t="s">
        <v>125</v>
      </c>
      <c r="I22" s="43" t="s">
        <v>17</v>
      </c>
      <c r="J22" s="44" t="s">
        <v>18</v>
      </c>
      <c r="K22" s="41" t="s">
        <v>61</v>
      </c>
      <c r="L22" s="41" t="s">
        <v>135</v>
      </c>
      <c r="M22" s="39" t="s">
        <v>136</v>
      </c>
    </row>
    <row r="23" customFormat="false" ht="25.5" hidden="false" customHeight="true" outlineLevel="0" collapsed="false">
      <c r="A23" s="45" t="n">
        <v>22</v>
      </c>
      <c r="B23" s="46" t="s">
        <v>32</v>
      </c>
      <c r="C23" s="47" t="s">
        <v>137</v>
      </c>
      <c r="D23" s="45" t="s">
        <v>76</v>
      </c>
      <c r="E23" s="45" t="s">
        <v>59</v>
      </c>
      <c r="F23" s="48" t="n">
        <v>14.95</v>
      </c>
      <c r="G23" s="48" t="n">
        <v>14.95</v>
      </c>
      <c r="H23" s="47" t="s">
        <v>138</v>
      </c>
      <c r="I23" s="43" t="s">
        <v>17</v>
      </c>
      <c r="J23" s="44" t="s">
        <v>18</v>
      </c>
      <c r="K23" s="47" t="s">
        <v>61</v>
      </c>
      <c r="L23" s="47" t="s">
        <v>139</v>
      </c>
      <c r="M23" s="45" t="s">
        <v>140</v>
      </c>
    </row>
    <row r="24" customFormat="false" ht="25.5" hidden="false" customHeight="true" outlineLevel="0" collapsed="false">
      <c r="A24" s="39" t="n">
        <v>23</v>
      </c>
      <c r="B24" s="40" t="s">
        <v>32</v>
      </c>
      <c r="C24" s="41" t="s">
        <v>137</v>
      </c>
      <c r="D24" s="39" t="s">
        <v>76</v>
      </c>
      <c r="E24" s="39" t="s">
        <v>66</v>
      </c>
      <c r="F24" s="42" t="n">
        <v>8.5</v>
      </c>
      <c r="G24" s="42" t="n">
        <v>17</v>
      </c>
      <c r="H24" s="41" t="s">
        <v>138</v>
      </c>
      <c r="I24" s="43" t="s">
        <v>17</v>
      </c>
      <c r="J24" s="44" t="s">
        <v>18</v>
      </c>
      <c r="K24" s="41" t="s">
        <v>61</v>
      </c>
      <c r="L24" s="41" t="s">
        <v>141</v>
      </c>
      <c r="M24" s="39" t="s">
        <v>142</v>
      </c>
    </row>
    <row r="25" customFormat="false" ht="25.5" hidden="false" customHeight="true" outlineLevel="0" collapsed="false">
      <c r="A25" s="45" t="n">
        <v>24</v>
      </c>
      <c r="B25" s="46" t="s">
        <v>32</v>
      </c>
      <c r="C25" s="47" t="s">
        <v>143</v>
      </c>
      <c r="D25" s="45" t="s">
        <v>76</v>
      </c>
      <c r="E25" s="45" t="s">
        <v>66</v>
      </c>
      <c r="F25" s="48" t="n">
        <v>11.95</v>
      </c>
      <c r="G25" s="48" t="n">
        <v>23.9</v>
      </c>
      <c r="H25" s="47" t="s">
        <v>138</v>
      </c>
      <c r="I25" s="43" t="s">
        <v>17</v>
      </c>
      <c r="J25" s="44" t="s">
        <v>18</v>
      </c>
      <c r="K25" s="47" t="s">
        <v>61</v>
      </c>
      <c r="L25" s="47" t="s">
        <v>144</v>
      </c>
      <c r="M25" s="45" t="s">
        <v>145</v>
      </c>
    </row>
    <row r="26" customFormat="false" ht="25.5" hidden="false" customHeight="true" outlineLevel="0" collapsed="false">
      <c r="A26" s="39" t="n">
        <v>25</v>
      </c>
      <c r="B26" s="40" t="s">
        <v>32</v>
      </c>
      <c r="C26" s="41" t="s">
        <v>146</v>
      </c>
      <c r="D26" s="39" t="s">
        <v>147</v>
      </c>
      <c r="E26" s="39" t="s">
        <v>77</v>
      </c>
      <c r="F26" s="42" t="n">
        <v>9.95</v>
      </c>
      <c r="G26" s="42" t="n">
        <v>13.27</v>
      </c>
      <c r="H26" s="41" t="s">
        <v>148</v>
      </c>
      <c r="I26" s="43" t="s">
        <v>17</v>
      </c>
      <c r="J26" s="44" t="s">
        <v>18</v>
      </c>
      <c r="K26" s="41" t="s">
        <v>61</v>
      </c>
      <c r="L26" s="41" t="s">
        <v>149</v>
      </c>
      <c r="M26" s="39" t="s">
        <v>150</v>
      </c>
    </row>
    <row r="27" customFormat="false" ht="25.5" hidden="false" customHeight="true" outlineLevel="0" collapsed="false">
      <c r="A27" s="45" t="n">
        <v>26</v>
      </c>
      <c r="B27" s="46" t="s">
        <v>32</v>
      </c>
      <c r="C27" s="47" t="s">
        <v>151</v>
      </c>
      <c r="D27" s="45" t="s">
        <v>87</v>
      </c>
      <c r="E27" s="45" t="s">
        <v>66</v>
      </c>
      <c r="F27" s="48" t="n">
        <v>10.95</v>
      </c>
      <c r="G27" s="48" t="n">
        <v>21.9</v>
      </c>
      <c r="H27" s="47" t="s">
        <v>152</v>
      </c>
      <c r="I27" s="43" t="s">
        <v>17</v>
      </c>
      <c r="J27" s="44" t="s">
        <v>18</v>
      </c>
      <c r="K27" s="47" t="s">
        <v>61</v>
      </c>
      <c r="L27" s="47" t="s">
        <v>153</v>
      </c>
      <c r="M27" s="45" t="s">
        <v>154</v>
      </c>
    </row>
    <row r="28" customFormat="false" ht="25.5" hidden="false" customHeight="true" outlineLevel="0" collapsed="false">
      <c r="A28" s="39" t="n">
        <v>27</v>
      </c>
      <c r="B28" s="40" t="s">
        <v>32</v>
      </c>
      <c r="C28" s="41" t="s">
        <v>155</v>
      </c>
      <c r="D28" s="39" t="s">
        <v>87</v>
      </c>
      <c r="E28" s="39" t="s">
        <v>59</v>
      </c>
      <c r="F28" s="42" t="n">
        <v>18.5</v>
      </c>
      <c r="G28" s="42" t="n">
        <v>18.5</v>
      </c>
      <c r="H28" s="41" t="s">
        <v>152</v>
      </c>
      <c r="I28" s="43" t="s">
        <v>17</v>
      </c>
      <c r="J28" s="44" t="s">
        <v>18</v>
      </c>
      <c r="K28" s="41" t="s">
        <v>61</v>
      </c>
      <c r="L28" s="41" t="s">
        <v>156</v>
      </c>
      <c r="M28" s="39" t="s">
        <v>157</v>
      </c>
    </row>
    <row r="29" customFormat="false" ht="25.5" hidden="false" customHeight="true" outlineLevel="0" collapsed="false">
      <c r="A29" s="45" t="n">
        <v>28</v>
      </c>
      <c r="B29" s="46" t="s">
        <v>32</v>
      </c>
      <c r="C29" s="47" t="s">
        <v>158</v>
      </c>
      <c r="D29" s="45" t="s">
        <v>87</v>
      </c>
      <c r="E29" s="45" t="s">
        <v>66</v>
      </c>
      <c r="F29" s="48" t="n">
        <v>14.95</v>
      </c>
      <c r="G29" s="48" t="n">
        <v>29.9</v>
      </c>
      <c r="H29" s="47" t="s">
        <v>152</v>
      </c>
      <c r="I29" s="43" t="s">
        <v>17</v>
      </c>
      <c r="J29" s="44" t="s">
        <v>18</v>
      </c>
      <c r="K29" s="47" t="s">
        <v>61</v>
      </c>
      <c r="L29" s="47" t="s">
        <v>159</v>
      </c>
      <c r="M29" s="45" t="s">
        <v>160</v>
      </c>
    </row>
    <row r="30" customFormat="false" ht="25.5" hidden="false" customHeight="true" outlineLevel="0" collapsed="false">
      <c r="A30" s="39" t="n">
        <v>29</v>
      </c>
      <c r="B30" s="40" t="s">
        <v>32</v>
      </c>
      <c r="C30" s="41" t="s">
        <v>161</v>
      </c>
      <c r="D30" s="39" t="s">
        <v>87</v>
      </c>
      <c r="E30" s="39" t="s">
        <v>66</v>
      </c>
      <c r="F30" s="42" t="n">
        <v>14.95</v>
      </c>
      <c r="G30" s="42" t="n">
        <v>29.9</v>
      </c>
      <c r="H30" s="41" t="s">
        <v>162</v>
      </c>
      <c r="I30" s="43" t="s">
        <v>17</v>
      </c>
      <c r="J30" s="44" t="s">
        <v>18</v>
      </c>
      <c r="K30" s="41" t="s">
        <v>61</v>
      </c>
      <c r="L30" s="41" t="s">
        <v>141</v>
      </c>
      <c r="M30" s="39" t="s">
        <v>163</v>
      </c>
    </row>
    <row r="31" customFormat="false" ht="25.5" hidden="false" customHeight="true" outlineLevel="0" collapsed="false">
      <c r="A31" s="45" t="n">
        <v>30</v>
      </c>
      <c r="B31" s="46" t="s">
        <v>32</v>
      </c>
      <c r="C31" s="47" t="s">
        <v>164</v>
      </c>
      <c r="D31" s="45" t="s">
        <v>87</v>
      </c>
      <c r="E31" s="45" t="s">
        <v>66</v>
      </c>
      <c r="F31" s="48" t="n">
        <v>19.95</v>
      </c>
      <c r="G31" s="48" t="n">
        <v>39.9</v>
      </c>
      <c r="H31" s="47" t="s">
        <v>96</v>
      </c>
      <c r="I31" s="44" t="s">
        <v>19</v>
      </c>
      <c r="J31" s="44" t="s">
        <v>18</v>
      </c>
      <c r="K31" s="47" t="s">
        <v>78</v>
      </c>
      <c r="L31" s="47" t="s">
        <v>165</v>
      </c>
      <c r="M31" s="45" t="s">
        <v>166</v>
      </c>
    </row>
    <row r="32" customFormat="false" ht="25.5" hidden="false" customHeight="true" outlineLevel="0" collapsed="false">
      <c r="A32" s="39" t="n">
        <v>31</v>
      </c>
      <c r="B32" s="40" t="s">
        <v>32</v>
      </c>
      <c r="C32" s="41" t="s">
        <v>167</v>
      </c>
      <c r="D32" s="39" t="s">
        <v>65</v>
      </c>
      <c r="E32" s="39" t="s">
        <v>66</v>
      </c>
      <c r="F32" s="42" t="n">
        <v>7.95</v>
      </c>
      <c r="G32" s="42" t="n">
        <v>15.9</v>
      </c>
      <c r="H32" s="41" t="s">
        <v>125</v>
      </c>
      <c r="I32" s="44" t="s">
        <v>19</v>
      </c>
      <c r="J32" s="44" t="s">
        <v>18</v>
      </c>
      <c r="K32" s="41" t="s">
        <v>78</v>
      </c>
      <c r="L32" s="41" t="s">
        <v>168</v>
      </c>
      <c r="M32" s="39" t="s">
        <v>169</v>
      </c>
    </row>
    <row r="33" customFormat="false" ht="25.5" hidden="false" customHeight="true" outlineLevel="0" collapsed="false">
      <c r="A33" s="45" t="n">
        <v>32</v>
      </c>
      <c r="B33" s="46" t="s">
        <v>32</v>
      </c>
      <c r="C33" s="47" t="s">
        <v>170</v>
      </c>
      <c r="D33" s="45" t="s">
        <v>87</v>
      </c>
      <c r="E33" s="45" t="s">
        <v>66</v>
      </c>
      <c r="F33" s="48" t="n">
        <v>13.95</v>
      </c>
      <c r="G33" s="48" t="n">
        <v>27.9</v>
      </c>
      <c r="H33" s="47" t="s">
        <v>171</v>
      </c>
      <c r="I33" s="44" t="s">
        <v>19</v>
      </c>
      <c r="J33" s="44" t="s">
        <v>18</v>
      </c>
      <c r="K33" s="47" t="s">
        <v>78</v>
      </c>
      <c r="L33" s="47" t="s">
        <v>172</v>
      </c>
      <c r="M33" s="45" t="s">
        <v>173</v>
      </c>
    </row>
    <row r="34" customFormat="false" ht="25.5" hidden="false" customHeight="true" outlineLevel="0" collapsed="false">
      <c r="A34" s="39" t="n">
        <v>33</v>
      </c>
      <c r="B34" s="40" t="s">
        <v>32</v>
      </c>
      <c r="C34" s="41" t="s">
        <v>174</v>
      </c>
      <c r="D34" s="39" t="s">
        <v>58</v>
      </c>
      <c r="E34" s="39" t="s">
        <v>59</v>
      </c>
      <c r="F34" s="42" t="n">
        <v>12.5</v>
      </c>
      <c r="G34" s="42" t="n">
        <v>12.5</v>
      </c>
      <c r="H34" s="41" t="s">
        <v>175</v>
      </c>
      <c r="I34" s="44" t="s">
        <v>19</v>
      </c>
      <c r="J34" s="44" t="s">
        <v>18</v>
      </c>
      <c r="K34" s="41" t="s">
        <v>78</v>
      </c>
      <c r="L34" s="41" t="s">
        <v>176</v>
      </c>
      <c r="M34" s="39" t="s">
        <v>177</v>
      </c>
    </row>
    <row r="35" customFormat="false" ht="25.5" hidden="false" customHeight="true" outlineLevel="0" collapsed="false">
      <c r="A35" s="45" t="n">
        <v>34</v>
      </c>
      <c r="B35" s="46" t="s">
        <v>32</v>
      </c>
      <c r="C35" s="47" t="s">
        <v>178</v>
      </c>
      <c r="D35" s="45" t="s">
        <v>147</v>
      </c>
      <c r="E35" s="45" t="s">
        <v>134</v>
      </c>
      <c r="F35" s="48" t="n">
        <v>23.95</v>
      </c>
      <c r="G35" s="48" t="n">
        <v>11.98</v>
      </c>
      <c r="H35" s="47" t="s">
        <v>148</v>
      </c>
      <c r="I35" s="44" t="s">
        <v>19</v>
      </c>
      <c r="J35" s="44" t="s">
        <v>18</v>
      </c>
      <c r="K35" s="47" t="s">
        <v>78</v>
      </c>
      <c r="L35" s="47" t="s">
        <v>179</v>
      </c>
      <c r="M35" s="45" t="s">
        <v>180</v>
      </c>
    </row>
    <row r="36" customFormat="false" ht="25.5" hidden="false" customHeight="true" outlineLevel="0" collapsed="false">
      <c r="A36" s="39" t="n">
        <v>35</v>
      </c>
      <c r="B36" s="40" t="s">
        <v>32</v>
      </c>
      <c r="C36" s="41" t="s">
        <v>181</v>
      </c>
      <c r="D36" s="39" t="s">
        <v>87</v>
      </c>
      <c r="E36" s="39" t="s">
        <v>66</v>
      </c>
      <c r="F36" s="42" t="n">
        <v>10.95</v>
      </c>
      <c r="G36" s="42" t="n">
        <v>21.9</v>
      </c>
      <c r="H36" s="41" t="s">
        <v>152</v>
      </c>
      <c r="I36" s="44" t="s">
        <v>19</v>
      </c>
      <c r="J36" s="44" t="s">
        <v>18</v>
      </c>
      <c r="K36" s="41" t="s">
        <v>78</v>
      </c>
      <c r="L36" s="41" t="s">
        <v>182</v>
      </c>
      <c r="M36" s="39" t="s">
        <v>183</v>
      </c>
    </row>
    <row r="37" customFormat="false" ht="25.5" hidden="false" customHeight="true" outlineLevel="0" collapsed="false">
      <c r="A37" s="45" t="n">
        <v>36</v>
      </c>
      <c r="B37" s="46" t="s">
        <v>32</v>
      </c>
      <c r="C37" s="47" t="s">
        <v>184</v>
      </c>
      <c r="D37" s="45" t="s">
        <v>87</v>
      </c>
      <c r="E37" s="45" t="s">
        <v>66</v>
      </c>
      <c r="F37" s="48" t="n">
        <v>14.95</v>
      </c>
      <c r="G37" s="48" t="n">
        <v>29.9</v>
      </c>
      <c r="H37" s="47" t="s">
        <v>152</v>
      </c>
      <c r="I37" s="44" t="s">
        <v>19</v>
      </c>
      <c r="J37" s="44" t="s">
        <v>18</v>
      </c>
      <c r="K37" s="47" t="s">
        <v>78</v>
      </c>
      <c r="L37" s="47" t="s">
        <v>185</v>
      </c>
      <c r="M37" s="45" t="s">
        <v>186</v>
      </c>
    </row>
    <row r="38" customFormat="false" ht="25.5" hidden="false" customHeight="true" outlineLevel="0" collapsed="false">
      <c r="A38" s="39" t="n">
        <v>37</v>
      </c>
      <c r="B38" s="40" t="s">
        <v>32</v>
      </c>
      <c r="C38" s="41" t="s">
        <v>187</v>
      </c>
      <c r="D38" s="39" t="s">
        <v>87</v>
      </c>
      <c r="E38" s="39" t="s">
        <v>66</v>
      </c>
      <c r="F38" s="42" t="n">
        <v>12.95</v>
      </c>
      <c r="G38" s="42" t="n">
        <v>25.9</v>
      </c>
      <c r="H38" s="41" t="s">
        <v>152</v>
      </c>
      <c r="I38" s="44" t="s">
        <v>19</v>
      </c>
      <c r="J38" s="44" t="s">
        <v>18</v>
      </c>
      <c r="K38" s="41" t="s">
        <v>78</v>
      </c>
      <c r="L38" s="41" t="s">
        <v>188</v>
      </c>
      <c r="M38" s="39" t="s">
        <v>189</v>
      </c>
    </row>
    <row r="39" customFormat="false" ht="25.5" hidden="false" customHeight="true" outlineLevel="0" collapsed="false">
      <c r="A39" s="45" t="n">
        <v>38</v>
      </c>
      <c r="B39" s="46" t="s">
        <v>31</v>
      </c>
      <c r="C39" s="47" t="s">
        <v>70</v>
      </c>
      <c r="D39" s="45" t="s">
        <v>65</v>
      </c>
      <c r="E39" s="45" t="s">
        <v>190</v>
      </c>
      <c r="F39" s="48" t="n">
        <v>22.95</v>
      </c>
      <c r="G39" s="48" t="n">
        <v>7.65</v>
      </c>
      <c r="H39" s="47" t="s">
        <v>67</v>
      </c>
      <c r="I39" s="49" t="s">
        <v>15</v>
      </c>
      <c r="J39" s="49" t="s">
        <v>16</v>
      </c>
      <c r="K39" s="47" t="s">
        <v>83</v>
      </c>
      <c r="L39" s="47" t="s">
        <v>191</v>
      </c>
      <c r="M39" s="45" t="s">
        <v>192</v>
      </c>
    </row>
    <row r="40" customFormat="false" ht="25.5" hidden="false" customHeight="true" outlineLevel="0" collapsed="false">
      <c r="A40" s="39" t="n">
        <v>39</v>
      </c>
      <c r="B40" s="40" t="s">
        <v>31</v>
      </c>
      <c r="C40" s="41" t="s">
        <v>193</v>
      </c>
      <c r="D40" s="39" t="s">
        <v>87</v>
      </c>
      <c r="E40" s="39" t="s">
        <v>59</v>
      </c>
      <c r="F40" s="42" t="n">
        <v>14.95</v>
      </c>
      <c r="G40" s="42" t="n">
        <v>14.95</v>
      </c>
      <c r="H40" s="41" t="s">
        <v>194</v>
      </c>
      <c r="I40" s="43" t="s">
        <v>17</v>
      </c>
      <c r="J40" s="44" t="s">
        <v>18</v>
      </c>
      <c r="K40" s="41" t="s">
        <v>61</v>
      </c>
      <c r="L40" s="41" t="s">
        <v>195</v>
      </c>
      <c r="M40" s="39" t="s">
        <v>196</v>
      </c>
    </row>
    <row r="41" customFormat="false" ht="25.5" hidden="false" customHeight="true" outlineLevel="0" collapsed="false">
      <c r="A41" s="45" t="n">
        <v>40</v>
      </c>
      <c r="B41" s="46" t="s">
        <v>31</v>
      </c>
      <c r="C41" s="47" t="s">
        <v>197</v>
      </c>
      <c r="D41" s="45" t="s">
        <v>65</v>
      </c>
      <c r="E41" s="45" t="s">
        <v>66</v>
      </c>
      <c r="F41" s="48" t="n">
        <v>6.95</v>
      </c>
      <c r="G41" s="48" t="n">
        <v>13.9</v>
      </c>
      <c r="H41" s="47" t="s">
        <v>194</v>
      </c>
      <c r="I41" s="43" t="s">
        <v>17</v>
      </c>
      <c r="J41" s="44" t="s">
        <v>18</v>
      </c>
      <c r="K41" s="47" t="s">
        <v>61</v>
      </c>
      <c r="L41" s="47" t="s">
        <v>198</v>
      </c>
      <c r="M41" s="45" t="s">
        <v>199</v>
      </c>
    </row>
    <row r="42" customFormat="false" ht="25.5" hidden="false" customHeight="true" outlineLevel="0" collapsed="false">
      <c r="A42" s="39" t="n">
        <v>41</v>
      </c>
      <c r="B42" s="40" t="s">
        <v>31</v>
      </c>
      <c r="C42" s="41" t="s">
        <v>197</v>
      </c>
      <c r="D42" s="39" t="s">
        <v>65</v>
      </c>
      <c r="E42" s="39" t="s">
        <v>190</v>
      </c>
      <c r="F42" s="42" t="n">
        <v>22.95</v>
      </c>
      <c r="G42" s="42" t="n">
        <v>7.65</v>
      </c>
      <c r="H42" s="41" t="s">
        <v>194</v>
      </c>
      <c r="I42" s="43" t="s">
        <v>17</v>
      </c>
      <c r="J42" s="44" t="s">
        <v>18</v>
      </c>
      <c r="K42" s="41" t="s">
        <v>61</v>
      </c>
      <c r="L42" s="41" t="s">
        <v>200</v>
      </c>
      <c r="M42" s="39" t="s">
        <v>201</v>
      </c>
    </row>
    <row r="43" customFormat="false" ht="25.5" hidden="false" customHeight="true" outlineLevel="0" collapsed="false">
      <c r="A43" s="45" t="n">
        <v>42</v>
      </c>
      <c r="B43" s="46" t="s">
        <v>31</v>
      </c>
      <c r="C43" s="47" t="s">
        <v>70</v>
      </c>
      <c r="D43" s="45" t="s">
        <v>65</v>
      </c>
      <c r="E43" s="45" t="s">
        <v>66</v>
      </c>
      <c r="F43" s="48" t="n">
        <v>5.95</v>
      </c>
      <c r="G43" s="48" t="n">
        <v>11.9</v>
      </c>
      <c r="H43" s="47" t="s">
        <v>67</v>
      </c>
      <c r="I43" s="43" t="s">
        <v>17</v>
      </c>
      <c r="J43" s="44" t="s">
        <v>18</v>
      </c>
      <c r="K43" s="47" t="s">
        <v>61</v>
      </c>
      <c r="L43" s="47" t="s">
        <v>202</v>
      </c>
      <c r="M43" s="45" t="s">
        <v>72</v>
      </c>
    </row>
    <row r="44" customFormat="false" ht="25.5" hidden="false" customHeight="true" outlineLevel="0" collapsed="false">
      <c r="A44" s="39" t="n">
        <v>43</v>
      </c>
      <c r="B44" s="40" t="s">
        <v>31</v>
      </c>
      <c r="C44" s="41" t="s">
        <v>203</v>
      </c>
      <c r="D44" s="39" t="s">
        <v>65</v>
      </c>
      <c r="E44" s="39" t="s">
        <v>190</v>
      </c>
      <c r="F44" s="42" t="n">
        <v>19.95</v>
      </c>
      <c r="G44" s="42" t="n">
        <v>6.65</v>
      </c>
      <c r="H44" s="41" t="s">
        <v>60</v>
      </c>
      <c r="I44" s="43" t="s">
        <v>17</v>
      </c>
      <c r="J44" s="44" t="s">
        <v>18</v>
      </c>
      <c r="K44" s="41" t="s">
        <v>61</v>
      </c>
      <c r="L44" s="41" t="s">
        <v>204</v>
      </c>
      <c r="M44" s="39" t="s">
        <v>205</v>
      </c>
    </row>
    <row r="45" customFormat="false" ht="25.5" hidden="false" customHeight="true" outlineLevel="0" collapsed="false">
      <c r="A45" s="45" t="n">
        <v>44</v>
      </c>
      <c r="B45" s="46" t="s">
        <v>31</v>
      </c>
      <c r="C45" s="47" t="s">
        <v>206</v>
      </c>
      <c r="D45" s="45" t="s">
        <v>76</v>
      </c>
      <c r="E45" s="45" t="s">
        <v>66</v>
      </c>
      <c r="F45" s="48" t="n">
        <v>6.6</v>
      </c>
      <c r="G45" s="48" t="n">
        <v>13.2</v>
      </c>
      <c r="H45" s="47" t="s">
        <v>60</v>
      </c>
      <c r="I45" s="43" t="s">
        <v>17</v>
      </c>
      <c r="J45" s="44" t="s">
        <v>18</v>
      </c>
      <c r="K45" s="47" t="s">
        <v>61</v>
      </c>
      <c r="L45" s="47" t="s">
        <v>207</v>
      </c>
      <c r="M45" s="45" t="s">
        <v>208</v>
      </c>
    </row>
    <row r="46" customFormat="false" ht="25.5" hidden="false" customHeight="true" outlineLevel="0" collapsed="false">
      <c r="A46" s="39" t="n">
        <v>45</v>
      </c>
      <c r="B46" s="40" t="s">
        <v>31</v>
      </c>
      <c r="C46" s="41" t="s">
        <v>209</v>
      </c>
      <c r="D46" s="39" t="s">
        <v>58</v>
      </c>
      <c r="E46" s="39" t="s">
        <v>59</v>
      </c>
      <c r="F46" s="42" t="n">
        <v>4.95</v>
      </c>
      <c r="G46" s="42" t="n">
        <v>4.95</v>
      </c>
      <c r="H46" s="41" t="s">
        <v>210</v>
      </c>
      <c r="I46" s="43" t="s">
        <v>17</v>
      </c>
      <c r="J46" s="44" t="s">
        <v>18</v>
      </c>
      <c r="K46" s="41" t="s">
        <v>61</v>
      </c>
      <c r="L46" s="41" t="s">
        <v>211</v>
      </c>
      <c r="M46" s="39" t="s">
        <v>212</v>
      </c>
    </row>
    <row r="47" customFormat="false" ht="25.5" hidden="false" customHeight="true" outlineLevel="0" collapsed="false">
      <c r="A47" s="45" t="n">
        <v>46</v>
      </c>
      <c r="B47" s="46" t="s">
        <v>31</v>
      </c>
      <c r="C47" s="47" t="s">
        <v>197</v>
      </c>
      <c r="D47" s="45" t="s">
        <v>65</v>
      </c>
      <c r="E47" s="45" t="s">
        <v>59</v>
      </c>
      <c r="F47" s="48" t="n">
        <v>8.95</v>
      </c>
      <c r="G47" s="48" t="n">
        <v>8.95</v>
      </c>
      <c r="H47" s="47" t="s">
        <v>194</v>
      </c>
      <c r="I47" s="44" t="s">
        <v>19</v>
      </c>
      <c r="J47" s="44" t="s">
        <v>18</v>
      </c>
      <c r="K47" s="47" t="s">
        <v>78</v>
      </c>
      <c r="L47" s="47" t="s">
        <v>165</v>
      </c>
      <c r="M47" s="45" t="s">
        <v>213</v>
      </c>
    </row>
    <row r="48" customFormat="false" ht="25.5" hidden="false" customHeight="true" outlineLevel="0" collapsed="false">
      <c r="A48" s="39" t="n">
        <v>47</v>
      </c>
      <c r="B48" s="40" t="s">
        <v>31</v>
      </c>
      <c r="C48" s="41" t="s">
        <v>214</v>
      </c>
      <c r="D48" s="39" t="s">
        <v>58</v>
      </c>
      <c r="E48" s="39" t="s">
        <v>134</v>
      </c>
      <c r="F48" s="42" t="n">
        <v>16.95</v>
      </c>
      <c r="G48" s="42" t="n">
        <v>8.48</v>
      </c>
      <c r="H48" s="41" t="s">
        <v>215</v>
      </c>
      <c r="I48" s="44" t="s">
        <v>19</v>
      </c>
      <c r="J48" s="44" t="s">
        <v>18</v>
      </c>
      <c r="K48" s="41" t="s">
        <v>78</v>
      </c>
      <c r="L48" s="41" t="s">
        <v>216</v>
      </c>
      <c r="M48" s="39" t="s">
        <v>217</v>
      </c>
    </row>
    <row r="49" customFormat="false" ht="25.5" hidden="false" customHeight="true" outlineLevel="0" collapsed="false">
      <c r="A49" s="45" t="n">
        <v>48</v>
      </c>
      <c r="B49" s="46" t="s">
        <v>28</v>
      </c>
      <c r="C49" s="47" t="s">
        <v>218</v>
      </c>
      <c r="D49" s="45" t="s">
        <v>87</v>
      </c>
      <c r="E49" s="45" t="s">
        <v>66</v>
      </c>
      <c r="F49" s="48" t="n">
        <v>29.9</v>
      </c>
      <c r="G49" s="48" t="n">
        <v>59.8</v>
      </c>
      <c r="H49" s="47" t="s">
        <v>219</v>
      </c>
      <c r="I49" s="49" t="s">
        <v>15</v>
      </c>
      <c r="J49" s="49" t="s">
        <v>16</v>
      </c>
      <c r="K49" s="47" t="s">
        <v>83</v>
      </c>
      <c r="L49" s="47" t="s">
        <v>220</v>
      </c>
      <c r="M49" s="45" t="s">
        <v>221</v>
      </c>
    </row>
    <row r="50" customFormat="false" ht="25.5" hidden="false" customHeight="true" outlineLevel="0" collapsed="false">
      <c r="A50" s="39" t="n">
        <v>49</v>
      </c>
      <c r="B50" s="40" t="s">
        <v>28</v>
      </c>
      <c r="C50" s="41" t="s">
        <v>222</v>
      </c>
      <c r="D50" s="39" t="s">
        <v>87</v>
      </c>
      <c r="E50" s="39" t="s">
        <v>66</v>
      </c>
      <c r="F50" s="42" t="n">
        <v>29.9</v>
      </c>
      <c r="G50" s="42" t="n">
        <v>59.8</v>
      </c>
      <c r="H50" s="41" t="s">
        <v>219</v>
      </c>
      <c r="I50" s="49" t="s">
        <v>15</v>
      </c>
      <c r="J50" s="49" t="s">
        <v>16</v>
      </c>
      <c r="K50" s="41" t="s">
        <v>83</v>
      </c>
      <c r="L50" s="41" t="s">
        <v>223</v>
      </c>
      <c r="M50" s="39" t="s">
        <v>224</v>
      </c>
    </row>
    <row r="51" customFormat="false" ht="25.5" hidden="false" customHeight="true" outlineLevel="0" collapsed="false">
      <c r="A51" s="45" t="n">
        <v>50</v>
      </c>
      <c r="B51" s="46" t="s">
        <v>28</v>
      </c>
      <c r="C51" s="47" t="s">
        <v>225</v>
      </c>
      <c r="D51" s="45" t="s">
        <v>58</v>
      </c>
      <c r="E51" s="45" t="s">
        <v>66</v>
      </c>
      <c r="F51" s="48" t="n">
        <v>34.9</v>
      </c>
      <c r="G51" s="48" t="n">
        <v>69.8</v>
      </c>
      <c r="H51" s="47" t="s">
        <v>226</v>
      </c>
      <c r="I51" s="49" t="s">
        <v>15</v>
      </c>
      <c r="J51" s="49" t="s">
        <v>16</v>
      </c>
      <c r="K51" s="47" t="s">
        <v>83</v>
      </c>
      <c r="L51" s="47" t="s">
        <v>227</v>
      </c>
      <c r="M51" s="45" t="s">
        <v>228</v>
      </c>
    </row>
    <row r="52" customFormat="false" ht="25.5" hidden="false" customHeight="true" outlineLevel="0" collapsed="false">
      <c r="A52" s="39" t="n">
        <v>51</v>
      </c>
      <c r="B52" s="40" t="s">
        <v>28</v>
      </c>
      <c r="C52" s="41" t="s">
        <v>229</v>
      </c>
      <c r="D52" s="39" t="s">
        <v>58</v>
      </c>
      <c r="E52" s="39" t="s">
        <v>59</v>
      </c>
      <c r="F52" s="42" t="n">
        <v>24.9</v>
      </c>
      <c r="G52" s="42" t="n">
        <v>24.9</v>
      </c>
      <c r="H52" s="41" t="s">
        <v>230</v>
      </c>
      <c r="I52" s="49" t="s">
        <v>15</v>
      </c>
      <c r="J52" s="49" t="s">
        <v>16</v>
      </c>
      <c r="K52" s="41" t="s">
        <v>83</v>
      </c>
      <c r="L52" s="41" t="s">
        <v>231</v>
      </c>
      <c r="M52" s="39" t="s">
        <v>232</v>
      </c>
    </row>
    <row r="53" customFormat="false" ht="25.5" hidden="false" customHeight="true" outlineLevel="0" collapsed="false">
      <c r="A53" s="45" t="n">
        <v>52</v>
      </c>
      <c r="B53" s="46" t="s">
        <v>28</v>
      </c>
      <c r="C53" s="47" t="s">
        <v>233</v>
      </c>
      <c r="D53" s="45" t="s">
        <v>147</v>
      </c>
      <c r="E53" s="45" t="s">
        <v>66</v>
      </c>
      <c r="F53" s="48" t="n">
        <v>14.9</v>
      </c>
      <c r="G53" s="48" t="n">
        <v>29.8</v>
      </c>
      <c r="H53" s="47" t="s">
        <v>234</v>
      </c>
      <c r="I53" s="49" t="s">
        <v>15</v>
      </c>
      <c r="J53" s="49" t="s">
        <v>16</v>
      </c>
      <c r="K53" s="47" t="s">
        <v>83</v>
      </c>
      <c r="L53" s="47" t="s">
        <v>235</v>
      </c>
      <c r="M53" s="45" t="s">
        <v>236</v>
      </c>
    </row>
    <row r="54" customFormat="false" ht="25.5" hidden="false" customHeight="true" outlineLevel="0" collapsed="false">
      <c r="A54" s="39" t="n">
        <v>53</v>
      </c>
      <c r="B54" s="40" t="s">
        <v>28</v>
      </c>
      <c r="C54" s="41" t="s">
        <v>237</v>
      </c>
      <c r="D54" s="39" t="s">
        <v>58</v>
      </c>
      <c r="E54" s="39" t="s">
        <v>66</v>
      </c>
      <c r="F54" s="42" t="n">
        <v>27.9</v>
      </c>
      <c r="G54" s="42" t="n">
        <v>55.8</v>
      </c>
      <c r="H54" s="41" t="s">
        <v>238</v>
      </c>
      <c r="I54" s="49" t="s">
        <v>15</v>
      </c>
      <c r="J54" s="49" t="s">
        <v>16</v>
      </c>
      <c r="K54" s="41" t="s">
        <v>83</v>
      </c>
      <c r="L54" s="41" t="s">
        <v>239</v>
      </c>
      <c r="M54" s="39" t="s">
        <v>240</v>
      </c>
    </row>
    <row r="55" customFormat="false" ht="25.5" hidden="false" customHeight="true" outlineLevel="0" collapsed="false">
      <c r="A55" s="45" t="n">
        <v>54</v>
      </c>
      <c r="B55" s="46" t="s">
        <v>28</v>
      </c>
      <c r="C55" s="47" t="s">
        <v>241</v>
      </c>
      <c r="D55" s="45" t="s">
        <v>58</v>
      </c>
      <c r="E55" s="45" t="s">
        <v>66</v>
      </c>
      <c r="F55" s="48" t="n">
        <v>27.9</v>
      </c>
      <c r="G55" s="48" t="n">
        <v>55.8</v>
      </c>
      <c r="H55" s="47" t="s">
        <v>242</v>
      </c>
      <c r="I55" s="49" t="s">
        <v>15</v>
      </c>
      <c r="J55" s="49" t="s">
        <v>16</v>
      </c>
      <c r="K55" s="47" t="s">
        <v>83</v>
      </c>
      <c r="L55" s="47" t="s">
        <v>243</v>
      </c>
      <c r="M55" s="45" t="s">
        <v>244</v>
      </c>
    </row>
    <row r="56" customFormat="false" ht="25.5" hidden="false" customHeight="true" outlineLevel="0" collapsed="false">
      <c r="A56" s="39" t="n">
        <v>55</v>
      </c>
      <c r="B56" s="40" t="s">
        <v>28</v>
      </c>
      <c r="C56" s="41" t="s">
        <v>245</v>
      </c>
      <c r="D56" s="39" t="s">
        <v>58</v>
      </c>
      <c r="E56" s="39" t="s">
        <v>66</v>
      </c>
      <c r="F56" s="42" t="n">
        <v>19.9</v>
      </c>
      <c r="G56" s="42" t="n">
        <v>39.8</v>
      </c>
      <c r="H56" s="41" t="s">
        <v>60</v>
      </c>
      <c r="I56" s="49" t="s">
        <v>15</v>
      </c>
      <c r="J56" s="49" t="s">
        <v>16</v>
      </c>
      <c r="K56" s="41" t="s">
        <v>83</v>
      </c>
      <c r="L56" s="41" t="s">
        <v>246</v>
      </c>
      <c r="M56" s="39" t="s">
        <v>247</v>
      </c>
    </row>
    <row r="57" customFormat="false" ht="25.5" hidden="false" customHeight="true" outlineLevel="0" collapsed="false">
      <c r="A57" s="45" t="n">
        <v>56</v>
      </c>
      <c r="B57" s="46" t="s">
        <v>28</v>
      </c>
      <c r="C57" s="47" t="s">
        <v>248</v>
      </c>
      <c r="D57" s="45" t="s">
        <v>87</v>
      </c>
      <c r="E57" s="45" t="s">
        <v>66</v>
      </c>
      <c r="F57" s="48" t="n">
        <v>27.9</v>
      </c>
      <c r="G57" s="48" t="n">
        <v>55.8</v>
      </c>
      <c r="H57" s="47" t="s">
        <v>249</v>
      </c>
      <c r="I57" s="49" t="s">
        <v>15</v>
      </c>
      <c r="J57" s="49" t="s">
        <v>16</v>
      </c>
      <c r="K57" s="47" t="s">
        <v>83</v>
      </c>
      <c r="L57" s="47" t="s">
        <v>250</v>
      </c>
      <c r="M57" s="45" t="s">
        <v>251</v>
      </c>
    </row>
    <row r="58" customFormat="false" ht="25.5" hidden="false" customHeight="true" outlineLevel="0" collapsed="false">
      <c r="A58" s="39" t="n">
        <v>57</v>
      </c>
      <c r="B58" s="40" t="s">
        <v>28</v>
      </c>
      <c r="C58" s="41" t="s">
        <v>252</v>
      </c>
      <c r="D58" s="39" t="s">
        <v>87</v>
      </c>
      <c r="E58" s="39" t="s">
        <v>66</v>
      </c>
      <c r="F58" s="42" t="n">
        <v>27.9</v>
      </c>
      <c r="G58" s="42" t="n">
        <v>55.8</v>
      </c>
      <c r="H58" s="41" t="s">
        <v>249</v>
      </c>
      <c r="I58" s="49" t="s">
        <v>15</v>
      </c>
      <c r="J58" s="49" t="s">
        <v>16</v>
      </c>
      <c r="K58" s="41" t="s">
        <v>83</v>
      </c>
      <c r="L58" s="41" t="s">
        <v>253</v>
      </c>
      <c r="M58" s="39" t="s">
        <v>254</v>
      </c>
    </row>
    <row r="59" customFormat="false" ht="25.5" hidden="false" customHeight="true" outlineLevel="0" collapsed="false">
      <c r="A59" s="45" t="n">
        <v>58</v>
      </c>
      <c r="B59" s="46" t="s">
        <v>28</v>
      </c>
      <c r="C59" s="47" t="s">
        <v>255</v>
      </c>
      <c r="D59" s="45" t="s">
        <v>87</v>
      </c>
      <c r="E59" s="45" t="s">
        <v>66</v>
      </c>
      <c r="F59" s="48" t="n">
        <v>15.9</v>
      </c>
      <c r="G59" s="48" t="n">
        <v>31.8</v>
      </c>
      <c r="H59" s="47" t="s">
        <v>256</v>
      </c>
      <c r="I59" s="49" t="s">
        <v>15</v>
      </c>
      <c r="J59" s="49" t="s">
        <v>16</v>
      </c>
      <c r="K59" s="47" t="s">
        <v>83</v>
      </c>
      <c r="L59" s="47" t="s">
        <v>257</v>
      </c>
      <c r="M59" s="45" t="s">
        <v>258</v>
      </c>
    </row>
    <row r="60" customFormat="false" ht="25.5" hidden="false" customHeight="true" outlineLevel="0" collapsed="false">
      <c r="A60" s="39" t="n">
        <v>59</v>
      </c>
      <c r="B60" s="40" t="s">
        <v>28</v>
      </c>
      <c r="C60" s="41" t="s">
        <v>259</v>
      </c>
      <c r="D60" s="39" t="s">
        <v>87</v>
      </c>
      <c r="E60" s="39" t="s">
        <v>128</v>
      </c>
      <c r="F60" s="42" t="n">
        <v>29.9</v>
      </c>
      <c r="G60" s="42" t="n">
        <v>119.6</v>
      </c>
      <c r="H60" s="41" t="s">
        <v>260</v>
      </c>
      <c r="I60" s="49" t="s">
        <v>15</v>
      </c>
      <c r="J60" s="49" t="s">
        <v>16</v>
      </c>
      <c r="K60" s="41" t="s">
        <v>83</v>
      </c>
      <c r="L60" s="41" t="s">
        <v>261</v>
      </c>
      <c r="M60" s="39" t="s">
        <v>262</v>
      </c>
    </row>
    <row r="61" customFormat="false" ht="25.5" hidden="false" customHeight="true" outlineLevel="0" collapsed="false">
      <c r="A61" s="45" t="n">
        <v>60</v>
      </c>
      <c r="B61" s="46" t="s">
        <v>28</v>
      </c>
      <c r="C61" s="47" t="s">
        <v>263</v>
      </c>
      <c r="D61" s="45" t="s">
        <v>58</v>
      </c>
      <c r="E61" s="45" t="s">
        <v>66</v>
      </c>
      <c r="F61" s="48" t="n">
        <v>22.9</v>
      </c>
      <c r="G61" s="48" t="n">
        <v>45.8</v>
      </c>
      <c r="H61" s="47" t="s">
        <v>264</v>
      </c>
      <c r="I61" s="49" t="s">
        <v>15</v>
      </c>
      <c r="J61" s="49" t="s">
        <v>16</v>
      </c>
      <c r="K61" s="47" t="s">
        <v>83</v>
      </c>
      <c r="L61" s="47" t="s">
        <v>265</v>
      </c>
      <c r="M61" s="45" t="s">
        <v>266</v>
      </c>
    </row>
    <row r="62" customFormat="false" ht="25.5" hidden="false" customHeight="true" outlineLevel="0" collapsed="false">
      <c r="A62" s="39" t="n">
        <v>61</v>
      </c>
      <c r="B62" s="40" t="s">
        <v>28</v>
      </c>
      <c r="C62" s="41" t="s">
        <v>267</v>
      </c>
      <c r="D62" s="39" t="s">
        <v>58</v>
      </c>
      <c r="E62" s="39" t="s">
        <v>128</v>
      </c>
      <c r="F62" s="42" t="n">
        <v>9.9</v>
      </c>
      <c r="G62" s="42" t="n">
        <v>39.6</v>
      </c>
      <c r="H62" s="41" t="s">
        <v>268</v>
      </c>
      <c r="I62" s="49" t="s">
        <v>15</v>
      </c>
      <c r="J62" s="49" t="s">
        <v>16</v>
      </c>
      <c r="K62" s="41" t="s">
        <v>83</v>
      </c>
      <c r="L62" s="41" t="s">
        <v>269</v>
      </c>
      <c r="M62" s="39" t="s">
        <v>270</v>
      </c>
    </row>
    <row r="63" customFormat="false" ht="25.5" hidden="false" customHeight="true" outlineLevel="0" collapsed="false">
      <c r="A63" s="45" t="n">
        <v>62</v>
      </c>
      <c r="B63" s="46" t="s">
        <v>28</v>
      </c>
      <c r="C63" s="47" t="s">
        <v>271</v>
      </c>
      <c r="D63" s="45" t="s">
        <v>58</v>
      </c>
      <c r="E63" s="45" t="s">
        <v>66</v>
      </c>
      <c r="F63" s="48" t="n">
        <v>18.9</v>
      </c>
      <c r="G63" s="48" t="n">
        <v>37.8</v>
      </c>
      <c r="H63" s="47" t="s">
        <v>272</v>
      </c>
      <c r="I63" s="49" t="s">
        <v>15</v>
      </c>
      <c r="J63" s="49" t="s">
        <v>16</v>
      </c>
      <c r="K63" s="47" t="s">
        <v>83</v>
      </c>
      <c r="L63" s="47" t="s">
        <v>273</v>
      </c>
      <c r="M63" s="45" t="s">
        <v>274</v>
      </c>
    </row>
    <row r="64" customFormat="false" ht="25.5" hidden="false" customHeight="true" outlineLevel="0" collapsed="false">
      <c r="A64" s="39" t="n">
        <v>63</v>
      </c>
      <c r="B64" s="40" t="s">
        <v>28</v>
      </c>
      <c r="C64" s="41" t="s">
        <v>275</v>
      </c>
      <c r="D64" s="39" t="s">
        <v>58</v>
      </c>
      <c r="E64" s="39" t="s">
        <v>66</v>
      </c>
      <c r="F64" s="42" t="n">
        <v>18.9</v>
      </c>
      <c r="G64" s="42" t="n">
        <v>37.8</v>
      </c>
      <c r="H64" s="41" t="s">
        <v>272</v>
      </c>
      <c r="I64" s="49" t="s">
        <v>15</v>
      </c>
      <c r="J64" s="49" t="s">
        <v>16</v>
      </c>
      <c r="K64" s="41" t="s">
        <v>83</v>
      </c>
      <c r="L64" s="41" t="s">
        <v>276</v>
      </c>
      <c r="M64" s="39" t="s">
        <v>277</v>
      </c>
    </row>
    <row r="65" customFormat="false" ht="25.5" hidden="false" customHeight="true" outlineLevel="0" collapsed="false">
      <c r="A65" s="45" t="n">
        <v>64</v>
      </c>
      <c r="B65" s="46" t="s">
        <v>28</v>
      </c>
      <c r="C65" s="47" t="s">
        <v>278</v>
      </c>
      <c r="D65" s="45" t="s">
        <v>58</v>
      </c>
      <c r="E65" s="45" t="s">
        <v>66</v>
      </c>
      <c r="F65" s="48" t="n">
        <v>18.9</v>
      </c>
      <c r="G65" s="48" t="n">
        <v>37.8</v>
      </c>
      <c r="H65" s="47" t="s">
        <v>272</v>
      </c>
      <c r="I65" s="49" t="s">
        <v>15</v>
      </c>
      <c r="J65" s="49" t="s">
        <v>16</v>
      </c>
      <c r="K65" s="47" t="s">
        <v>83</v>
      </c>
      <c r="L65" s="47" t="s">
        <v>279</v>
      </c>
      <c r="M65" s="45" t="s">
        <v>280</v>
      </c>
    </row>
    <row r="66" customFormat="false" ht="25.5" hidden="false" customHeight="true" outlineLevel="0" collapsed="false">
      <c r="A66" s="39" t="n">
        <v>65</v>
      </c>
      <c r="B66" s="40" t="s">
        <v>28</v>
      </c>
      <c r="C66" s="41" t="s">
        <v>281</v>
      </c>
      <c r="D66" s="39" t="s">
        <v>87</v>
      </c>
      <c r="E66" s="39" t="s">
        <v>66</v>
      </c>
      <c r="F66" s="42" t="n">
        <v>24.9</v>
      </c>
      <c r="G66" s="42" t="n">
        <v>49.8</v>
      </c>
      <c r="H66" s="41" t="s">
        <v>282</v>
      </c>
      <c r="I66" s="43" t="s">
        <v>17</v>
      </c>
      <c r="J66" s="44" t="s">
        <v>18</v>
      </c>
      <c r="K66" s="41" t="s">
        <v>61</v>
      </c>
      <c r="L66" s="41" t="s">
        <v>283</v>
      </c>
      <c r="M66" s="39" t="s">
        <v>284</v>
      </c>
    </row>
    <row r="67" customFormat="false" ht="25.5" hidden="false" customHeight="true" outlineLevel="0" collapsed="false">
      <c r="A67" s="45" t="n">
        <v>66</v>
      </c>
      <c r="B67" s="46" t="s">
        <v>28</v>
      </c>
      <c r="C67" s="47" t="s">
        <v>281</v>
      </c>
      <c r="D67" s="45" t="s">
        <v>87</v>
      </c>
      <c r="E67" s="45" t="s">
        <v>128</v>
      </c>
      <c r="F67" s="48" t="n">
        <v>14.9</v>
      </c>
      <c r="G67" s="48" t="n">
        <v>59.8</v>
      </c>
      <c r="H67" s="47" t="s">
        <v>282</v>
      </c>
      <c r="I67" s="43" t="s">
        <v>17</v>
      </c>
      <c r="J67" s="44" t="s">
        <v>18</v>
      </c>
      <c r="K67" s="47" t="s">
        <v>61</v>
      </c>
      <c r="L67" s="47" t="s">
        <v>285</v>
      </c>
      <c r="M67" s="45" t="s">
        <v>286</v>
      </c>
    </row>
    <row r="68" customFormat="false" ht="25.5" hidden="false" customHeight="true" outlineLevel="0" collapsed="false">
      <c r="A68" s="39" t="n">
        <v>67</v>
      </c>
      <c r="B68" s="40" t="s">
        <v>28</v>
      </c>
      <c r="C68" s="41" t="s">
        <v>287</v>
      </c>
      <c r="D68" s="39" t="s">
        <v>58</v>
      </c>
      <c r="E68" s="39" t="s">
        <v>66</v>
      </c>
      <c r="F68" s="42" t="n">
        <v>24.9</v>
      </c>
      <c r="G68" s="42" t="n">
        <v>49.8</v>
      </c>
      <c r="H68" s="41" t="s">
        <v>288</v>
      </c>
      <c r="I68" s="43" t="s">
        <v>17</v>
      </c>
      <c r="J68" s="44" t="s">
        <v>18</v>
      </c>
      <c r="K68" s="41" t="s">
        <v>61</v>
      </c>
      <c r="L68" s="41" t="s">
        <v>104</v>
      </c>
      <c r="M68" s="39" t="s">
        <v>289</v>
      </c>
    </row>
    <row r="69" customFormat="false" ht="25.5" hidden="false" customHeight="true" outlineLevel="0" collapsed="false">
      <c r="A69" s="45" t="n">
        <v>68</v>
      </c>
      <c r="B69" s="46" t="s">
        <v>28</v>
      </c>
      <c r="C69" s="47" t="s">
        <v>290</v>
      </c>
      <c r="D69" s="45" t="s">
        <v>58</v>
      </c>
      <c r="E69" s="45" t="s">
        <v>66</v>
      </c>
      <c r="F69" s="48" t="n">
        <v>22.9</v>
      </c>
      <c r="G69" s="48" t="n">
        <v>45.8</v>
      </c>
      <c r="H69" s="47" t="s">
        <v>288</v>
      </c>
      <c r="I69" s="43" t="s">
        <v>17</v>
      </c>
      <c r="J69" s="44" t="s">
        <v>18</v>
      </c>
      <c r="K69" s="47" t="s">
        <v>61</v>
      </c>
      <c r="L69" s="47" t="s">
        <v>291</v>
      </c>
      <c r="M69" s="45" t="s">
        <v>292</v>
      </c>
    </row>
    <row r="70" customFormat="false" ht="25.5" hidden="false" customHeight="true" outlineLevel="0" collapsed="false">
      <c r="A70" s="39" t="n">
        <v>69</v>
      </c>
      <c r="B70" s="40" t="s">
        <v>28</v>
      </c>
      <c r="C70" s="41" t="s">
        <v>293</v>
      </c>
      <c r="D70" s="39" t="s">
        <v>58</v>
      </c>
      <c r="E70" s="39" t="s">
        <v>66</v>
      </c>
      <c r="F70" s="42" t="n">
        <v>18.9</v>
      </c>
      <c r="G70" s="42" t="n">
        <v>37.8</v>
      </c>
      <c r="H70" s="41" t="s">
        <v>60</v>
      </c>
      <c r="I70" s="43" t="s">
        <v>17</v>
      </c>
      <c r="J70" s="44" t="s">
        <v>18</v>
      </c>
      <c r="K70" s="41" t="s">
        <v>61</v>
      </c>
      <c r="L70" s="41" t="s">
        <v>294</v>
      </c>
      <c r="M70" s="39" t="s">
        <v>295</v>
      </c>
    </row>
    <row r="71" customFormat="false" ht="25.5" hidden="false" customHeight="true" outlineLevel="0" collapsed="false">
      <c r="A71" s="45" t="n">
        <v>70</v>
      </c>
      <c r="B71" s="46" t="s">
        <v>28</v>
      </c>
      <c r="C71" s="47" t="s">
        <v>296</v>
      </c>
      <c r="D71" s="45" t="s">
        <v>58</v>
      </c>
      <c r="E71" s="45" t="s">
        <v>66</v>
      </c>
      <c r="F71" s="48" t="n">
        <v>17.9</v>
      </c>
      <c r="G71" s="48" t="n">
        <v>35.8</v>
      </c>
      <c r="H71" s="47" t="s">
        <v>60</v>
      </c>
      <c r="I71" s="43" t="s">
        <v>17</v>
      </c>
      <c r="J71" s="44" t="s">
        <v>18</v>
      </c>
      <c r="K71" s="47" t="s">
        <v>61</v>
      </c>
      <c r="L71" s="47" t="s">
        <v>297</v>
      </c>
      <c r="M71" s="45" t="s">
        <v>298</v>
      </c>
    </row>
    <row r="72" customFormat="false" ht="25.5" hidden="false" customHeight="true" outlineLevel="0" collapsed="false">
      <c r="A72" s="39" t="n">
        <v>71</v>
      </c>
      <c r="B72" s="40" t="s">
        <v>28</v>
      </c>
      <c r="C72" s="41" t="s">
        <v>299</v>
      </c>
      <c r="D72" s="39" t="s">
        <v>58</v>
      </c>
      <c r="E72" s="39" t="s">
        <v>66</v>
      </c>
      <c r="F72" s="42" t="n">
        <v>17.9</v>
      </c>
      <c r="G72" s="42" t="n">
        <v>35.8</v>
      </c>
      <c r="H72" s="41" t="s">
        <v>60</v>
      </c>
      <c r="I72" s="43" t="s">
        <v>17</v>
      </c>
      <c r="J72" s="44" t="s">
        <v>18</v>
      </c>
      <c r="K72" s="41" t="s">
        <v>61</v>
      </c>
      <c r="L72" s="41" t="s">
        <v>153</v>
      </c>
      <c r="M72" s="39" t="s">
        <v>300</v>
      </c>
    </row>
    <row r="73" customFormat="false" ht="25.5" hidden="false" customHeight="true" outlineLevel="0" collapsed="false">
      <c r="A73" s="45" t="n">
        <v>72</v>
      </c>
      <c r="B73" s="46" t="s">
        <v>28</v>
      </c>
      <c r="C73" s="47" t="s">
        <v>301</v>
      </c>
      <c r="D73" s="45" t="s">
        <v>58</v>
      </c>
      <c r="E73" s="45" t="s">
        <v>66</v>
      </c>
      <c r="F73" s="48" t="n">
        <v>17.9</v>
      </c>
      <c r="G73" s="48" t="n">
        <v>35.8</v>
      </c>
      <c r="H73" s="47" t="s">
        <v>60</v>
      </c>
      <c r="I73" s="43" t="s">
        <v>17</v>
      </c>
      <c r="J73" s="44" t="s">
        <v>18</v>
      </c>
      <c r="K73" s="47" t="s">
        <v>61</v>
      </c>
      <c r="L73" s="47" t="s">
        <v>302</v>
      </c>
      <c r="M73" s="45" t="s">
        <v>303</v>
      </c>
    </row>
    <row r="74" customFormat="false" ht="25.5" hidden="false" customHeight="true" outlineLevel="0" collapsed="false">
      <c r="A74" s="39" t="n">
        <v>73</v>
      </c>
      <c r="B74" s="40" t="s">
        <v>28</v>
      </c>
      <c r="C74" s="41" t="s">
        <v>304</v>
      </c>
      <c r="D74" s="39" t="s">
        <v>76</v>
      </c>
      <c r="E74" s="39" t="s">
        <v>66</v>
      </c>
      <c r="F74" s="42" t="n">
        <v>29.9</v>
      </c>
      <c r="G74" s="42" t="n">
        <v>59.8</v>
      </c>
      <c r="H74" s="41" t="s">
        <v>305</v>
      </c>
      <c r="I74" s="43" t="s">
        <v>17</v>
      </c>
      <c r="J74" s="44" t="s">
        <v>18</v>
      </c>
      <c r="K74" s="41" t="s">
        <v>61</v>
      </c>
      <c r="L74" s="41" t="s">
        <v>306</v>
      </c>
      <c r="M74" s="39" t="s">
        <v>307</v>
      </c>
    </row>
    <row r="75" customFormat="false" ht="25.5" hidden="false" customHeight="true" outlineLevel="0" collapsed="false">
      <c r="A75" s="45" t="n">
        <v>74</v>
      </c>
      <c r="B75" s="46" t="s">
        <v>28</v>
      </c>
      <c r="C75" s="47" t="s">
        <v>308</v>
      </c>
      <c r="D75" s="45" t="s">
        <v>76</v>
      </c>
      <c r="E75" s="45" t="s">
        <v>66</v>
      </c>
      <c r="F75" s="48" t="n">
        <v>19.9</v>
      </c>
      <c r="G75" s="48" t="n">
        <v>39.8</v>
      </c>
      <c r="H75" s="47" t="s">
        <v>305</v>
      </c>
      <c r="I75" s="43" t="s">
        <v>17</v>
      </c>
      <c r="J75" s="44" t="s">
        <v>18</v>
      </c>
      <c r="K75" s="47" t="s">
        <v>61</v>
      </c>
      <c r="L75" s="47" t="s">
        <v>309</v>
      </c>
      <c r="M75" s="45" t="s">
        <v>310</v>
      </c>
    </row>
    <row r="76" customFormat="false" ht="25.5" hidden="false" customHeight="true" outlineLevel="0" collapsed="false">
      <c r="A76" s="39" t="n">
        <v>75</v>
      </c>
      <c r="B76" s="40" t="s">
        <v>28</v>
      </c>
      <c r="C76" s="41" t="s">
        <v>311</v>
      </c>
      <c r="D76" s="39" t="s">
        <v>87</v>
      </c>
      <c r="E76" s="39" t="s">
        <v>66</v>
      </c>
      <c r="F76" s="42" t="n">
        <v>29.9</v>
      </c>
      <c r="G76" s="42" t="n">
        <v>59.8</v>
      </c>
      <c r="H76" s="41" t="s">
        <v>256</v>
      </c>
      <c r="I76" s="43" t="s">
        <v>17</v>
      </c>
      <c r="J76" s="44" t="s">
        <v>18</v>
      </c>
      <c r="K76" s="41" t="s">
        <v>61</v>
      </c>
      <c r="L76" s="41" t="s">
        <v>312</v>
      </c>
      <c r="M76" s="39" t="s">
        <v>313</v>
      </c>
    </row>
    <row r="77" customFormat="false" ht="25.5" hidden="false" customHeight="true" outlineLevel="0" collapsed="false">
      <c r="A77" s="45" t="n">
        <v>76</v>
      </c>
      <c r="B77" s="46" t="s">
        <v>28</v>
      </c>
      <c r="C77" s="47" t="s">
        <v>314</v>
      </c>
      <c r="D77" s="45" t="s">
        <v>87</v>
      </c>
      <c r="E77" s="45" t="s">
        <v>66</v>
      </c>
      <c r="F77" s="48" t="n">
        <v>27.9</v>
      </c>
      <c r="G77" s="48" t="n">
        <v>55.8</v>
      </c>
      <c r="H77" s="47" t="s">
        <v>249</v>
      </c>
      <c r="I77" s="43" t="s">
        <v>17</v>
      </c>
      <c r="J77" s="44" t="s">
        <v>18</v>
      </c>
      <c r="K77" s="47" t="s">
        <v>61</v>
      </c>
      <c r="L77" s="47" t="s">
        <v>315</v>
      </c>
      <c r="M77" s="45" t="s">
        <v>316</v>
      </c>
    </row>
    <row r="78" customFormat="false" ht="25.5" hidden="false" customHeight="true" outlineLevel="0" collapsed="false">
      <c r="A78" s="39" t="n">
        <v>77</v>
      </c>
      <c r="B78" s="40" t="s">
        <v>28</v>
      </c>
      <c r="C78" s="41" t="s">
        <v>317</v>
      </c>
      <c r="D78" s="39" t="s">
        <v>87</v>
      </c>
      <c r="E78" s="39" t="s">
        <v>66</v>
      </c>
      <c r="F78" s="42" t="n">
        <v>18.9</v>
      </c>
      <c r="G78" s="42" t="n">
        <v>37.8</v>
      </c>
      <c r="H78" s="41" t="s">
        <v>318</v>
      </c>
      <c r="I78" s="43" t="s">
        <v>17</v>
      </c>
      <c r="J78" s="44" t="s">
        <v>18</v>
      </c>
      <c r="K78" s="41" t="s">
        <v>61</v>
      </c>
      <c r="L78" s="41" t="s">
        <v>319</v>
      </c>
      <c r="M78" s="39" t="s">
        <v>320</v>
      </c>
    </row>
    <row r="79" customFormat="false" ht="25.5" hidden="false" customHeight="true" outlineLevel="0" collapsed="false">
      <c r="A79" s="45" t="n">
        <v>78</v>
      </c>
      <c r="B79" s="46" t="s">
        <v>28</v>
      </c>
      <c r="C79" s="47" t="s">
        <v>317</v>
      </c>
      <c r="D79" s="45" t="s">
        <v>87</v>
      </c>
      <c r="E79" s="45" t="s">
        <v>59</v>
      </c>
      <c r="F79" s="48" t="n">
        <v>34.9</v>
      </c>
      <c r="G79" s="48" t="n">
        <v>34.9</v>
      </c>
      <c r="H79" s="47" t="s">
        <v>318</v>
      </c>
      <c r="I79" s="43" t="s">
        <v>17</v>
      </c>
      <c r="J79" s="44" t="s">
        <v>18</v>
      </c>
      <c r="K79" s="47" t="s">
        <v>61</v>
      </c>
      <c r="L79" s="47" t="s">
        <v>321</v>
      </c>
      <c r="M79" s="45" t="s">
        <v>322</v>
      </c>
    </row>
    <row r="80" customFormat="false" ht="25.5" hidden="false" customHeight="true" outlineLevel="0" collapsed="false">
      <c r="A80" s="39" t="n">
        <v>79</v>
      </c>
      <c r="B80" s="40" t="s">
        <v>28</v>
      </c>
      <c r="C80" s="41" t="s">
        <v>323</v>
      </c>
      <c r="D80" s="39" t="s">
        <v>87</v>
      </c>
      <c r="E80" s="39" t="s">
        <v>66</v>
      </c>
      <c r="F80" s="42" t="n">
        <v>19.9</v>
      </c>
      <c r="G80" s="42" t="n">
        <v>39.8</v>
      </c>
      <c r="H80" s="41" t="s">
        <v>256</v>
      </c>
      <c r="I80" s="43" t="s">
        <v>17</v>
      </c>
      <c r="J80" s="44" t="s">
        <v>18</v>
      </c>
      <c r="K80" s="41" t="s">
        <v>61</v>
      </c>
      <c r="L80" s="41" t="s">
        <v>324</v>
      </c>
      <c r="M80" s="39" t="s">
        <v>325</v>
      </c>
    </row>
    <row r="81" customFormat="false" ht="25.5" hidden="false" customHeight="true" outlineLevel="0" collapsed="false">
      <c r="A81" s="45" t="n">
        <v>80</v>
      </c>
      <c r="B81" s="46" t="s">
        <v>28</v>
      </c>
      <c r="C81" s="47" t="s">
        <v>255</v>
      </c>
      <c r="D81" s="45" t="s">
        <v>87</v>
      </c>
      <c r="E81" s="45" t="s">
        <v>59</v>
      </c>
      <c r="F81" s="48" t="n">
        <v>25.9</v>
      </c>
      <c r="G81" s="48" t="n">
        <v>23.9</v>
      </c>
      <c r="H81" s="47" t="s">
        <v>256</v>
      </c>
      <c r="I81" s="43" t="s">
        <v>17</v>
      </c>
      <c r="J81" s="44" t="s">
        <v>18</v>
      </c>
      <c r="K81" s="47" t="s">
        <v>61</v>
      </c>
      <c r="L81" s="47" t="s">
        <v>326</v>
      </c>
      <c r="M81" s="45" t="s">
        <v>327</v>
      </c>
    </row>
    <row r="82" customFormat="false" ht="25.5" hidden="false" customHeight="true" outlineLevel="0" collapsed="false">
      <c r="A82" s="39" t="n">
        <v>81</v>
      </c>
      <c r="B82" s="40" t="s">
        <v>28</v>
      </c>
      <c r="C82" s="41" t="s">
        <v>328</v>
      </c>
      <c r="D82" s="39" t="s">
        <v>87</v>
      </c>
      <c r="E82" s="39" t="s">
        <v>66</v>
      </c>
      <c r="F82" s="42" t="n">
        <v>19.9</v>
      </c>
      <c r="G82" s="42" t="n">
        <v>39.8</v>
      </c>
      <c r="H82" s="41" t="s">
        <v>329</v>
      </c>
      <c r="I82" s="43" t="s">
        <v>17</v>
      </c>
      <c r="J82" s="44" t="s">
        <v>18</v>
      </c>
      <c r="K82" s="41" t="s">
        <v>61</v>
      </c>
      <c r="L82" s="41" t="s">
        <v>330</v>
      </c>
      <c r="M82" s="39" t="s">
        <v>331</v>
      </c>
    </row>
    <row r="83" customFormat="false" ht="25.5" hidden="false" customHeight="true" outlineLevel="0" collapsed="false">
      <c r="A83" s="45" t="n">
        <v>82</v>
      </c>
      <c r="B83" s="46" t="s">
        <v>28</v>
      </c>
      <c r="C83" s="47" t="s">
        <v>332</v>
      </c>
      <c r="D83" s="45" t="s">
        <v>87</v>
      </c>
      <c r="E83" s="45" t="s">
        <v>66</v>
      </c>
      <c r="F83" s="48" t="n">
        <v>34.9</v>
      </c>
      <c r="G83" s="48" t="n">
        <v>69.8</v>
      </c>
      <c r="H83" s="47" t="s">
        <v>329</v>
      </c>
      <c r="I83" s="43" t="s">
        <v>17</v>
      </c>
      <c r="J83" s="44" t="s">
        <v>18</v>
      </c>
      <c r="K83" s="47" t="s">
        <v>61</v>
      </c>
      <c r="L83" s="47" t="s">
        <v>333</v>
      </c>
      <c r="M83" s="45" t="s">
        <v>334</v>
      </c>
    </row>
    <row r="84" customFormat="false" ht="25.5" hidden="false" customHeight="true" outlineLevel="0" collapsed="false">
      <c r="A84" s="39" t="n">
        <v>83</v>
      </c>
      <c r="B84" s="40" t="s">
        <v>28</v>
      </c>
      <c r="C84" s="41" t="s">
        <v>335</v>
      </c>
      <c r="D84" s="39" t="s">
        <v>87</v>
      </c>
      <c r="E84" s="39" t="s">
        <v>77</v>
      </c>
      <c r="F84" s="42" t="n">
        <v>24.9</v>
      </c>
      <c r="G84" s="42" t="n">
        <v>39.87</v>
      </c>
      <c r="H84" s="41" t="s">
        <v>60</v>
      </c>
      <c r="I84" s="43" t="s">
        <v>17</v>
      </c>
      <c r="J84" s="44" t="s">
        <v>18</v>
      </c>
      <c r="K84" s="41" t="s">
        <v>61</v>
      </c>
      <c r="L84" s="41" t="s">
        <v>336</v>
      </c>
      <c r="M84" s="39" t="s">
        <v>337</v>
      </c>
    </row>
    <row r="85" customFormat="false" ht="25.5" hidden="false" customHeight="true" outlineLevel="0" collapsed="false">
      <c r="A85" s="45" t="n">
        <v>84</v>
      </c>
      <c r="B85" s="46" t="s">
        <v>28</v>
      </c>
      <c r="C85" s="47" t="s">
        <v>338</v>
      </c>
      <c r="D85" s="45" t="s">
        <v>65</v>
      </c>
      <c r="E85" s="45" t="s">
        <v>128</v>
      </c>
      <c r="F85" s="48" t="n">
        <v>11.9</v>
      </c>
      <c r="G85" s="48" t="n">
        <v>47.6</v>
      </c>
      <c r="H85" s="47" t="s">
        <v>339</v>
      </c>
      <c r="I85" s="43" t="s">
        <v>17</v>
      </c>
      <c r="J85" s="44" t="s">
        <v>18</v>
      </c>
      <c r="K85" s="47" t="s">
        <v>61</v>
      </c>
      <c r="L85" s="47" t="s">
        <v>153</v>
      </c>
      <c r="M85" s="45" t="s">
        <v>340</v>
      </c>
    </row>
    <row r="86" customFormat="false" ht="25.5" hidden="false" customHeight="true" outlineLevel="0" collapsed="false">
      <c r="A86" s="39" t="n">
        <v>85</v>
      </c>
      <c r="B86" s="40" t="s">
        <v>28</v>
      </c>
      <c r="C86" s="41" t="s">
        <v>341</v>
      </c>
      <c r="D86" s="39" t="s">
        <v>65</v>
      </c>
      <c r="E86" s="39" t="s">
        <v>128</v>
      </c>
      <c r="F86" s="42" t="n">
        <v>11.9</v>
      </c>
      <c r="G86" s="42" t="n">
        <v>47.6</v>
      </c>
      <c r="H86" s="41" t="s">
        <v>339</v>
      </c>
      <c r="I86" s="43" t="s">
        <v>17</v>
      </c>
      <c r="J86" s="44" t="s">
        <v>18</v>
      </c>
      <c r="K86" s="41" t="s">
        <v>61</v>
      </c>
      <c r="L86" s="41" t="s">
        <v>342</v>
      </c>
      <c r="M86" s="39" t="s">
        <v>343</v>
      </c>
    </row>
    <row r="87" customFormat="false" ht="25.5" hidden="false" customHeight="true" outlineLevel="0" collapsed="false">
      <c r="A87" s="45" t="n">
        <v>86</v>
      </c>
      <c r="B87" s="46" t="s">
        <v>28</v>
      </c>
      <c r="C87" s="47" t="s">
        <v>344</v>
      </c>
      <c r="D87" s="45" t="s">
        <v>87</v>
      </c>
      <c r="E87" s="45" t="s">
        <v>128</v>
      </c>
      <c r="F87" s="48" t="n">
        <v>9.4</v>
      </c>
      <c r="G87" s="48" t="n">
        <v>37.6</v>
      </c>
      <c r="H87" s="47" t="s">
        <v>345</v>
      </c>
      <c r="I87" s="43" t="s">
        <v>17</v>
      </c>
      <c r="J87" s="44" t="s">
        <v>18</v>
      </c>
      <c r="K87" s="47" t="s">
        <v>61</v>
      </c>
      <c r="L87" s="47" t="s">
        <v>346</v>
      </c>
      <c r="M87" s="45" t="s">
        <v>347</v>
      </c>
    </row>
    <row r="88" customFormat="false" ht="25.5" hidden="false" customHeight="true" outlineLevel="0" collapsed="false">
      <c r="A88" s="39" t="n">
        <v>87</v>
      </c>
      <c r="B88" s="40" t="s">
        <v>28</v>
      </c>
      <c r="C88" s="41" t="s">
        <v>348</v>
      </c>
      <c r="D88" s="39" t="s">
        <v>87</v>
      </c>
      <c r="E88" s="39" t="s">
        <v>66</v>
      </c>
      <c r="F88" s="42" t="n">
        <v>44.9</v>
      </c>
      <c r="G88" s="42" t="n">
        <v>89.8</v>
      </c>
      <c r="H88" s="41" t="s">
        <v>260</v>
      </c>
      <c r="I88" s="43" t="s">
        <v>17</v>
      </c>
      <c r="J88" s="44" t="s">
        <v>18</v>
      </c>
      <c r="K88" s="41" t="s">
        <v>61</v>
      </c>
      <c r="L88" s="41" t="s">
        <v>349</v>
      </c>
      <c r="M88" s="39" t="s">
        <v>350</v>
      </c>
    </row>
    <row r="89" customFormat="false" ht="25.5" hidden="false" customHeight="true" outlineLevel="0" collapsed="false">
      <c r="A89" s="45" t="n">
        <v>88</v>
      </c>
      <c r="B89" s="46" t="s">
        <v>28</v>
      </c>
      <c r="C89" s="47" t="s">
        <v>351</v>
      </c>
      <c r="D89" s="45" t="s">
        <v>87</v>
      </c>
      <c r="E89" s="45" t="s">
        <v>128</v>
      </c>
      <c r="F89" s="48" t="n">
        <v>29.9</v>
      </c>
      <c r="G89" s="48" t="n">
        <v>119.6</v>
      </c>
      <c r="H89" s="47" t="s">
        <v>260</v>
      </c>
      <c r="I89" s="43" t="s">
        <v>17</v>
      </c>
      <c r="J89" s="44" t="s">
        <v>18</v>
      </c>
      <c r="K89" s="47" t="s">
        <v>61</v>
      </c>
      <c r="L89" s="47" t="s">
        <v>352</v>
      </c>
      <c r="M89" s="45" t="s">
        <v>353</v>
      </c>
    </row>
    <row r="90" customFormat="false" ht="25.5" hidden="false" customHeight="true" outlineLevel="0" collapsed="false">
      <c r="A90" s="39" t="n">
        <v>89</v>
      </c>
      <c r="B90" s="40" t="s">
        <v>28</v>
      </c>
      <c r="C90" s="41" t="s">
        <v>354</v>
      </c>
      <c r="D90" s="39" t="s">
        <v>87</v>
      </c>
      <c r="E90" s="39" t="s">
        <v>128</v>
      </c>
      <c r="F90" s="42" t="n">
        <v>29.9</v>
      </c>
      <c r="G90" s="42" t="n">
        <v>119.6</v>
      </c>
      <c r="H90" s="41" t="s">
        <v>260</v>
      </c>
      <c r="I90" s="43" t="s">
        <v>17</v>
      </c>
      <c r="J90" s="44" t="s">
        <v>18</v>
      </c>
      <c r="K90" s="41" t="s">
        <v>61</v>
      </c>
      <c r="L90" s="41" t="s">
        <v>135</v>
      </c>
      <c r="M90" s="39" t="s">
        <v>355</v>
      </c>
    </row>
    <row r="91" customFormat="false" ht="25.5" hidden="false" customHeight="true" outlineLevel="0" collapsed="false">
      <c r="A91" s="45" t="n">
        <v>90</v>
      </c>
      <c r="B91" s="46" t="s">
        <v>28</v>
      </c>
      <c r="C91" s="47" t="s">
        <v>356</v>
      </c>
      <c r="D91" s="45" t="s">
        <v>87</v>
      </c>
      <c r="E91" s="45" t="s">
        <v>66</v>
      </c>
      <c r="F91" s="48" t="n">
        <v>29.9</v>
      </c>
      <c r="G91" s="48" t="n">
        <v>59.8</v>
      </c>
      <c r="H91" s="47" t="s">
        <v>357</v>
      </c>
      <c r="I91" s="43" t="s">
        <v>17</v>
      </c>
      <c r="J91" s="44" t="s">
        <v>18</v>
      </c>
      <c r="K91" s="47" t="s">
        <v>61</v>
      </c>
      <c r="L91" s="47" t="s">
        <v>285</v>
      </c>
      <c r="M91" s="45" t="s">
        <v>358</v>
      </c>
    </row>
    <row r="92" customFormat="false" ht="25.5" hidden="false" customHeight="true" outlineLevel="0" collapsed="false">
      <c r="A92" s="39" t="n">
        <v>91</v>
      </c>
      <c r="B92" s="40" t="s">
        <v>28</v>
      </c>
      <c r="C92" s="41" t="s">
        <v>359</v>
      </c>
      <c r="D92" s="39" t="s">
        <v>87</v>
      </c>
      <c r="E92" s="39" t="s">
        <v>77</v>
      </c>
      <c r="F92" s="42" t="n">
        <v>34.9</v>
      </c>
      <c r="G92" s="42" t="n">
        <v>46.53</v>
      </c>
      <c r="H92" s="41" t="s">
        <v>360</v>
      </c>
      <c r="I92" s="43" t="s">
        <v>17</v>
      </c>
      <c r="J92" s="44" t="s">
        <v>18</v>
      </c>
      <c r="K92" s="41" t="s">
        <v>61</v>
      </c>
      <c r="L92" s="41" t="s">
        <v>324</v>
      </c>
      <c r="M92" s="39" t="s">
        <v>361</v>
      </c>
    </row>
    <row r="93" customFormat="false" ht="25.5" hidden="false" customHeight="true" outlineLevel="0" collapsed="false">
      <c r="A93" s="45" t="n">
        <v>92</v>
      </c>
      <c r="B93" s="46" t="s">
        <v>28</v>
      </c>
      <c r="C93" s="47" t="s">
        <v>362</v>
      </c>
      <c r="D93" s="45" t="s">
        <v>87</v>
      </c>
      <c r="E93" s="45" t="s">
        <v>66</v>
      </c>
      <c r="F93" s="48" t="n">
        <v>27.9</v>
      </c>
      <c r="G93" s="48" t="n">
        <v>55.8</v>
      </c>
      <c r="H93" s="47" t="s">
        <v>363</v>
      </c>
      <c r="I93" s="44" t="s">
        <v>19</v>
      </c>
      <c r="J93" s="44" t="s">
        <v>18</v>
      </c>
      <c r="K93" s="47" t="s">
        <v>78</v>
      </c>
      <c r="L93" s="47" t="s">
        <v>364</v>
      </c>
      <c r="M93" s="45" t="s">
        <v>365</v>
      </c>
    </row>
    <row r="94" customFormat="false" ht="25.5" hidden="false" customHeight="true" outlineLevel="0" collapsed="false">
      <c r="A94" s="39" t="n">
        <v>93</v>
      </c>
      <c r="B94" s="40" t="s">
        <v>28</v>
      </c>
      <c r="C94" s="41" t="s">
        <v>366</v>
      </c>
      <c r="D94" s="39" t="s">
        <v>87</v>
      </c>
      <c r="E94" s="39" t="s">
        <v>59</v>
      </c>
      <c r="F94" s="42" t="n">
        <v>29.9</v>
      </c>
      <c r="G94" s="42" t="n">
        <v>29.9</v>
      </c>
      <c r="H94" s="41" t="s">
        <v>194</v>
      </c>
      <c r="I94" s="44" t="s">
        <v>19</v>
      </c>
      <c r="J94" s="44" t="s">
        <v>18</v>
      </c>
      <c r="K94" s="41" t="s">
        <v>78</v>
      </c>
      <c r="L94" s="41" t="s">
        <v>367</v>
      </c>
      <c r="M94" s="39" t="s">
        <v>368</v>
      </c>
    </row>
    <row r="95" customFormat="false" ht="25.5" hidden="false" customHeight="true" outlineLevel="0" collapsed="false">
      <c r="A95" s="45" t="n">
        <v>94</v>
      </c>
      <c r="B95" s="46" t="s">
        <v>28</v>
      </c>
      <c r="C95" s="47" t="s">
        <v>369</v>
      </c>
      <c r="D95" s="45" t="s">
        <v>58</v>
      </c>
      <c r="E95" s="45" t="s">
        <v>66</v>
      </c>
      <c r="F95" s="48" t="n">
        <v>17.9</v>
      </c>
      <c r="G95" s="48" t="n">
        <v>35.8</v>
      </c>
      <c r="H95" s="47" t="s">
        <v>60</v>
      </c>
      <c r="I95" s="44" t="s">
        <v>19</v>
      </c>
      <c r="J95" s="44" t="s">
        <v>18</v>
      </c>
      <c r="K95" s="47" t="s">
        <v>78</v>
      </c>
      <c r="L95" s="47" t="s">
        <v>370</v>
      </c>
      <c r="M95" s="45" t="s">
        <v>371</v>
      </c>
    </row>
    <row r="96" customFormat="false" ht="25.5" hidden="false" customHeight="true" outlineLevel="0" collapsed="false">
      <c r="A96" s="39" t="n">
        <v>95</v>
      </c>
      <c r="B96" s="40" t="s">
        <v>28</v>
      </c>
      <c r="C96" s="41" t="s">
        <v>372</v>
      </c>
      <c r="D96" s="39" t="s">
        <v>87</v>
      </c>
      <c r="E96" s="39" t="s">
        <v>66</v>
      </c>
      <c r="F96" s="42" t="n">
        <v>24.9</v>
      </c>
      <c r="G96" s="42" t="n">
        <v>49.8</v>
      </c>
      <c r="H96" s="41" t="s">
        <v>373</v>
      </c>
      <c r="I96" s="44" t="s">
        <v>19</v>
      </c>
      <c r="J96" s="44" t="s">
        <v>18</v>
      </c>
      <c r="K96" s="41" t="s">
        <v>78</v>
      </c>
      <c r="L96" s="41" t="s">
        <v>179</v>
      </c>
      <c r="M96" s="39" t="s">
        <v>374</v>
      </c>
    </row>
    <row r="97" customFormat="false" ht="25.5" hidden="false" customHeight="true" outlineLevel="0" collapsed="false">
      <c r="A97" s="45" t="n">
        <v>96</v>
      </c>
      <c r="B97" s="46" t="s">
        <v>28</v>
      </c>
      <c r="C97" s="47" t="s">
        <v>375</v>
      </c>
      <c r="D97" s="45" t="s">
        <v>376</v>
      </c>
      <c r="E97" s="45" t="s">
        <v>77</v>
      </c>
      <c r="F97" s="48" t="n">
        <v>59.9</v>
      </c>
      <c r="G97" s="48" t="n">
        <v>79.87</v>
      </c>
      <c r="H97" s="47" t="s">
        <v>377</v>
      </c>
      <c r="I97" s="44" t="s">
        <v>19</v>
      </c>
      <c r="J97" s="44" t="s">
        <v>18</v>
      </c>
      <c r="K97" s="47" t="s">
        <v>78</v>
      </c>
      <c r="L97" s="47" t="s">
        <v>378</v>
      </c>
      <c r="M97" s="45" t="s">
        <v>379</v>
      </c>
    </row>
    <row r="98" customFormat="false" ht="25.5" hidden="false" customHeight="true" outlineLevel="0" collapsed="false">
      <c r="A98" s="39" t="n">
        <v>97</v>
      </c>
      <c r="B98" s="40" t="s">
        <v>28</v>
      </c>
      <c r="C98" s="41" t="s">
        <v>380</v>
      </c>
      <c r="D98" s="39" t="s">
        <v>376</v>
      </c>
      <c r="E98" s="39" t="s">
        <v>66</v>
      </c>
      <c r="F98" s="42" t="n">
        <v>32.9</v>
      </c>
      <c r="G98" s="42" t="n">
        <v>65.8</v>
      </c>
      <c r="H98" s="41" t="s">
        <v>377</v>
      </c>
      <c r="I98" s="44" t="s">
        <v>19</v>
      </c>
      <c r="J98" s="44" t="s">
        <v>18</v>
      </c>
      <c r="K98" s="41" t="s">
        <v>78</v>
      </c>
      <c r="L98" s="41" t="s">
        <v>381</v>
      </c>
      <c r="M98" s="39" t="s">
        <v>382</v>
      </c>
    </row>
    <row r="99" customFormat="false" ht="25.5" hidden="false" customHeight="true" outlineLevel="0" collapsed="false">
      <c r="A99" s="45" t="n">
        <v>98</v>
      </c>
      <c r="B99" s="46" t="s">
        <v>28</v>
      </c>
      <c r="C99" s="47" t="s">
        <v>383</v>
      </c>
      <c r="D99" s="45" t="s">
        <v>376</v>
      </c>
      <c r="E99" s="45" t="s">
        <v>66</v>
      </c>
      <c r="F99" s="48" t="n">
        <v>34.9</v>
      </c>
      <c r="G99" s="48" t="n">
        <v>69.8</v>
      </c>
      <c r="H99" s="47" t="s">
        <v>377</v>
      </c>
      <c r="I99" s="44" t="s">
        <v>19</v>
      </c>
      <c r="J99" s="44" t="s">
        <v>18</v>
      </c>
      <c r="K99" s="47" t="s">
        <v>78</v>
      </c>
      <c r="L99" s="47" t="s">
        <v>165</v>
      </c>
      <c r="M99" s="45" t="s">
        <v>384</v>
      </c>
    </row>
    <row r="100" customFormat="false" ht="25.5" hidden="false" customHeight="true" outlineLevel="0" collapsed="false">
      <c r="A100" s="39" t="n">
        <v>99</v>
      </c>
      <c r="B100" s="40" t="s">
        <v>28</v>
      </c>
      <c r="C100" s="41" t="s">
        <v>385</v>
      </c>
      <c r="D100" s="39" t="s">
        <v>376</v>
      </c>
      <c r="E100" s="39" t="s">
        <v>66</v>
      </c>
      <c r="F100" s="42" t="n">
        <v>32.9</v>
      </c>
      <c r="G100" s="42" t="n">
        <v>65.8</v>
      </c>
      <c r="H100" s="41" t="s">
        <v>377</v>
      </c>
      <c r="I100" s="44" t="s">
        <v>19</v>
      </c>
      <c r="J100" s="44" t="s">
        <v>18</v>
      </c>
      <c r="K100" s="41" t="s">
        <v>78</v>
      </c>
      <c r="L100" s="41" t="s">
        <v>386</v>
      </c>
      <c r="M100" s="39" t="s">
        <v>387</v>
      </c>
    </row>
    <row r="101" customFormat="false" ht="25.5" hidden="false" customHeight="true" outlineLevel="0" collapsed="false">
      <c r="A101" s="45" t="n">
        <v>100</v>
      </c>
      <c r="B101" s="46" t="s">
        <v>28</v>
      </c>
      <c r="C101" s="47" t="s">
        <v>388</v>
      </c>
      <c r="D101" s="45" t="s">
        <v>76</v>
      </c>
      <c r="E101" s="45" t="s">
        <v>66</v>
      </c>
      <c r="F101" s="48" t="n">
        <v>19.9</v>
      </c>
      <c r="G101" s="48" t="n">
        <v>39.8</v>
      </c>
      <c r="H101" s="47" t="s">
        <v>389</v>
      </c>
      <c r="I101" s="44" t="s">
        <v>19</v>
      </c>
      <c r="J101" s="44" t="s">
        <v>18</v>
      </c>
      <c r="K101" s="47" t="s">
        <v>78</v>
      </c>
      <c r="L101" s="47" t="s">
        <v>390</v>
      </c>
      <c r="M101" s="45" t="s">
        <v>391</v>
      </c>
    </row>
    <row r="102" customFormat="false" ht="25.5" hidden="false" customHeight="true" outlineLevel="0" collapsed="false">
      <c r="A102" s="39" t="n">
        <v>101</v>
      </c>
      <c r="B102" s="40" t="s">
        <v>28</v>
      </c>
      <c r="C102" s="41" t="s">
        <v>392</v>
      </c>
      <c r="D102" s="39" t="s">
        <v>87</v>
      </c>
      <c r="E102" s="39" t="s">
        <v>77</v>
      </c>
      <c r="F102" s="42" t="n">
        <v>37.9</v>
      </c>
      <c r="G102" s="42" t="n">
        <v>50.53</v>
      </c>
      <c r="H102" s="41" t="s">
        <v>60</v>
      </c>
      <c r="I102" s="44" t="s">
        <v>19</v>
      </c>
      <c r="J102" s="44" t="s">
        <v>18</v>
      </c>
      <c r="K102" s="41" t="s">
        <v>78</v>
      </c>
      <c r="L102" s="41" t="s">
        <v>393</v>
      </c>
      <c r="M102" s="39" t="s">
        <v>394</v>
      </c>
    </row>
    <row r="103" customFormat="false" ht="25.5" hidden="false" customHeight="true" outlineLevel="0" collapsed="false">
      <c r="A103" s="45" t="n">
        <v>102</v>
      </c>
      <c r="B103" s="46" t="s">
        <v>28</v>
      </c>
      <c r="C103" s="47" t="s">
        <v>395</v>
      </c>
      <c r="D103" s="45" t="s">
        <v>58</v>
      </c>
      <c r="E103" s="45" t="s">
        <v>59</v>
      </c>
      <c r="F103" s="48" t="n">
        <v>24.9</v>
      </c>
      <c r="G103" s="48" t="n">
        <v>24.9</v>
      </c>
      <c r="H103" s="47" t="s">
        <v>396</v>
      </c>
      <c r="I103" s="44" t="s">
        <v>19</v>
      </c>
      <c r="J103" s="44" t="s">
        <v>18</v>
      </c>
      <c r="K103" s="47" t="s">
        <v>78</v>
      </c>
      <c r="L103" s="47" t="s">
        <v>397</v>
      </c>
      <c r="M103" s="45" t="s">
        <v>398</v>
      </c>
    </row>
    <row r="104" customFormat="false" ht="25.5" hidden="false" customHeight="true" outlineLevel="0" collapsed="false">
      <c r="A104" s="39" t="n">
        <v>103</v>
      </c>
      <c r="B104" s="40" t="s">
        <v>28</v>
      </c>
      <c r="C104" s="41" t="s">
        <v>399</v>
      </c>
      <c r="D104" s="39" t="s">
        <v>58</v>
      </c>
      <c r="E104" s="39" t="s">
        <v>400</v>
      </c>
      <c r="F104" s="42" t="n">
        <v>13.9</v>
      </c>
      <c r="G104" s="42" t="n">
        <v>69.5</v>
      </c>
      <c r="H104" s="41" t="s">
        <v>268</v>
      </c>
      <c r="I104" s="44" t="s">
        <v>19</v>
      </c>
      <c r="J104" s="44" t="s">
        <v>18</v>
      </c>
      <c r="K104" s="41" t="s">
        <v>78</v>
      </c>
      <c r="L104" s="41" t="s">
        <v>401</v>
      </c>
      <c r="M104" s="39" t="s">
        <v>402</v>
      </c>
    </row>
    <row r="105" customFormat="false" ht="25.5" hidden="false" customHeight="true" outlineLevel="0" collapsed="false">
      <c r="A105" s="45" t="n">
        <v>104</v>
      </c>
      <c r="B105" s="46" t="s">
        <v>28</v>
      </c>
      <c r="C105" s="47" t="s">
        <v>403</v>
      </c>
      <c r="D105" s="45" t="s">
        <v>87</v>
      </c>
      <c r="E105" s="45" t="s">
        <v>77</v>
      </c>
      <c r="F105" s="48" t="n">
        <v>29.9</v>
      </c>
      <c r="G105" s="48" t="n">
        <v>39.87</v>
      </c>
      <c r="H105" s="47" t="s">
        <v>60</v>
      </c>
      <c r="I105" s="50" t="s">
        <v>41</v>
      </c>
      <c r="J105" s="44" t="s">
        <v>18</v>
      </c>
      <c r="K105" s="47" t="s">
        <v>404</v>
      </c>
      <c r="L105" s="47" t="s">
        <v>405</v>
      </c>
      <c r="M105" s="45" t="s">
        <v>406</v>
      </c>
    </row>
    <row r="106" customFormat="false" ht="25.5" hidden="false" customHeight="true" outlineLevel="0" collapsed="false">
      <c r="A106" s="39" t="n">
        <v>105</v>
      </c>
      <c r="B106" s="40" t="s">
        <v>28</v>
      </c>
      <c r="C106" s="41" t="s">
        <v>403</v>
      </c>
      <c r="D106" s="39" t="s">
        <v>87</v>
      </c>
      <c r="E106" s="39" t="s">
        <v>128</v>
      </c>
      <c r="F106" s="42" t="n">
        <v>14.9</v>
      </c>
      <c r="G106" s="42" t="n">
        <v>59.6</v>
      </c>
      <c r="H106" s="41" t="s">
        <v>60</v>
      </c>
      <c r="I106" s="50" t="s">
        <v>41</v>
      </c>
      <c r="J106" s="44" t="s">
        <v>18</v>
      </c>
      <c r="K106" s="41" t="s">
        <v>404</v>
      </c>
      <c r="L106" s="41" t="s">
        <v>407</v>
      </c>
      <c r="M106" s="39" t="s">
        <v>408</v>
      </c>
    </row>
    <row r="107" customFormat="false" ht="25.5" hidden="false" customHeight="true" outlineLevel="0" collapsed="false">
      <c r="A107" s="45" t="n">
        <v>106</v>
      </c>
      <c r="B107" s="46" t="s">
        <v>36</v>
      </c>
      <c r="C107" s="47" t="s">
        <v>409</v>
      </c>
      <c r="D107" s="45" t="s">
        <v>58</v>
      </c>
      <c r="E107" s="45" t="s">
        <v>66</v>
      </c>
      <c r="F107" s="48" t="n">
        <v>6.59</v>
      </c>
      <c r="G107" s="48" t="n">
        <v>13.18</v>
      </c>
      <c r="H107" s="47" t="s">
        <v>410</v>
      </c>
      <c r="I107" s="43" t="s">
        <v>17</v>
      </c>
      <c r="J107" s="44" t="s">
        <v>18</v>
      </c>
      <c r="K107" s="47" t="s">
        <v>61</v>
      </c>
      <c r="L107" s="47" t="s">
        <v>411</v>
      </c>
      <c r="M107" s="45" t="s">
        <v>412</v>
      </c>
    </row>
    <row r="108" customFormat="false" ht="25.5" hidden="false" customHeight="true" outlineLevel="0" collapsed="false">
      <c r="A108" s="39" t="n">
        <v>107</v>
      </c>
      <c r="B108" s="40" t="s">
        <v>36</v>
      </c>
      <c r="C108" s="41" t="s">
        <v>413</v>
      </c>
      <c r="D108" s="39" t="s">
        <v>76</v>
      </c>
      <c r="E108" s="39" t="s">
        <v>66</v>
      </c>
      <c r="F108" s="42" t="n">
        <v>4.89</v>
      </c>
      <c r="G108" s="42" t="n">
        <v>9.78</v>
      </c>
      <c r="H108" s="41" t="s">
        <v>414</v>
      </c>
      <c r="I108" s="43" t="s">
        <v>17</v>
      </c>
      <c r="J108" s="44" t="s">
        <v>18</v>
      </c>
      <c r="K108" s="41" t="s">
        <v>61</v>
      </c>
      <c r="L108" s="41" t="s">
        <v>415</v>
      </c>
      <c r="M108" s="39" t="s">
        <v>416</v>
      </c>
    </row>
    <row r="109" customFormat="false" ht="25.5" hidden="false" customHeight="true" outlineLevel="0" collapsed="false">
      <c r="A109" s="45" t="n">
        <v>108</v>
      </c>
      <c r="B109" s="46" t="s">
        <v>36</v>
      </c>
      <c r="C109" s="47" t="s">
        <v>417</v>
      </c>
      <c r="D109" s="45" t="s">
        <v>58</v>
      </c>
      <c r="E109" s="45" t="s">
        <v>59</v>
      </c>
      <c r="F109" s="48" t="n">
        <v>4.09</v>
      </c>
      <c r="G109" s="48" t="n">
        <v>4.09</v>
      </c>
      <c r="H109" s="47" t="s">
        <v>410</v>
      </c>
      <c r="I109" s="43" t="s">
        <v>17</v>
      </c>
      <c r="J109" s="44" t="s">
        <v>18</v>
      </c>
      <c r="K109" s="47" t="s">
        <v>61</v>
      </c>
      <c r="L109" s="47" t="s">
        <v>418</v>
      </c>
      <c r="M109" s="45" t="s">
        <v>419</v>
      </c>
    </row>
    <row r="110" customFormat="false" ht="25.5" hidden="false" customHeight="true" outlineLevel="0" collapsed="false">
      <c r="A110" s="39" t="n">
        <v>109</v>
      </c>
      <c r="B110" s="40" t="s">
        <v>36</v>
      </c>
      <c r="C110" s="41" t="s">
        <v>420</v>
      </c>
      <c r="D110" s="39" t="s">
        <v>87</v>
      </c>
      <c r="E110" s="39" t="s">
        <v>66</v>
      </c>
      <c r="F110" s="42" t="n">
        <v>4.89</v>
      </c>
      <c r="G110" s="42" t="n">
        <v>9.78</v>
      </c>
      <c r="H110" s="41" t="s">
        <v>414</v>
      </c>
      <c r="I110" s="44" t="s">
        <v>19</v>
      </c>
      <c r="J110" s="44" t="s">
        <v>18</v>
      </c>
      <c r="K110" s="41" t="s">
        <v>78</v>
      </c>
      <c r="L110" s="41" t="s">
        <v>421</v>
      </c>
      <c r="M110" s="39" t="s">
        <v>422</v>
      </c>
    </row>
    <row r="111" customFormat="false" ht="25.5" hidden="false" customHeight="true" outlineLevel="0" collapsed="false">
      <c r="A111" s="45" t="n">
        <v>110</v>
      </c>
      <c r="B111" s="46" t="s">
        <v>36</v>
      </c>
      <c r="C111" s="47" t="s">
        <v>423</v>
      </c>
      <c r="D111" s="45" t="s">
        <v>65</v>
      </c>
      <c r="E111" s="45" t="s">
        <v>77</v>
      </c>
      <c r="F111" s="48" t="n">
        <v>5.99</v>
      </c>
      <c r="G111" s="48" t="n">
        <v>7.99</v>
      </c>
      <c r="H111" s="47" t="s">
        <v>424</v>
      </c>
      <c r="I111" s="44" t="s">
        <v>19</v>
      </c>
      <c r="J111" s="44" t="s">
        <v>18</v>
      </c>
      <c r="K111" s="47" t="s">
        <v>78</v>
      </c>
      <c r="L111" s="47" t="s">
        <v>425</v>
      </c>
      <c r="M111" s="45" t="s">
        <v>426</v>
      </c>
    </row>
    <row r="112" customFormat="false" ht="25.5" hidden="false" customHeight="true" outlineLevel="0" collapsed="false">
      <c r="A112" s="39" t="n">
        <v>111</v>
      </c>
      <c r="B112" s="40" t="s">
        <v>27</v>
      </c>
      <c r="C112" s="41" t="s">
        <v>427</v>
      </c>
      <c r="D112" s="39" t="s">
        <v>87</v>
      </c>
      <c r="E112" s="39" t="s">
        <v>66</v>
      </c>
      <c r="F112" s="42" t="n">
        <v>29.9</v>
      </c>
      <c r="G112" s="42" t="n">
        <v>59.8</v>
      </c>
      <c r="H112" s="41" t="s">
        <v>428</v>
      </c>
      <c r="I112" s="49" t="s">
        <v>15</v>
      </c>
      <c r="J112" s="49" t="s">
        <v>16</v>
      </c>
      <c r="K112" s="41" t="s">
        <v>83</v>
      </c>
      <c r="L112" s="41" t="s">
        <v>429</v>
      </c>
      <c r="M112" s="39" t="s">
        <v>430</v>
      </c>
    </row>
    <row r="113" customFormat="false" ht="25.5" hidden="false" customHeight="true" outlineLevel="0" collapsed="false">
      <c r="A113" s="45" t="n">
        <v>112</v>
      </c>
      <c r="B113" s="46" t="s">
        <v>27</v>
      </c>
      <c r="C113" s="47" t="s">
        <v>431</v>
      </c>
      <c r="D113" s="45" t="s">
        <v>87</v>
      </c>
      <c r="E113" s="45" t="s">
        <v>66</v>
      </c>
      <c r="F113" s="48" t="n">
        <v>29.9</v>
      </c>
      <c r="G113" s="48" t="n">
        <v>59.8</v>
      </c>
      <c r="H113" s="47" t="s">
        <v>428</v>
      </c>
      <c r="I113" s="49" t="s">
        <v>15</v>
      </c>
      <c r="J113" s="49" t="s">
        <v>16</v>
      </c>
      <c r="K113" s="47" t="s">
        <v>83</v>
      </c>
      <c r="L113" s="47" t="s">
        <v>432</v>
      </c>
      <c r="M113" s="45" t="s">
        <v>433</v>
      </c>
    </row>
    <row r="114" customFormat="false" ht="25.5" hidden="false" customHeight="true" outlineLevel="0" collapsed="false">
      <c r="A114" s="39" t="n">
        <v>113</v>
      </c>
      <c r="B114" s="40" t="s">
        <v>27</v>
      </c>
      <c r="C114" s="41" t="s">
        <v>434</v>
      </c>
      <c r="D114" s="39" t="s">
        <v>435</v>
      </c>
      <c r="E114" s="39" t="s">
        <v>66</v>
      </c>
      <c r="F114" s="42" t="n">
        <v>9.5</v>
      </c>
      <c r="G114" s="42" t="n">
        <v>19</v>
      </c>
      <c r="H114" s="41" t="s">
        <v>67</v>
      </c>
      <c r="I114" s="49" t="s">
        <v>15</v>
      </c>
      <c r="J114" s="49" t="s">
        <v>16</v>
      </c>
      <c r="K114" s="41" t="s">
        <v>83</v>
      </c>
      <c r="L114" s="41" t="s">
        <v>436</v>
      </c>
      <c r="M114" s="39" t="s">
        <v>437</v>
      </c>
    </row>
    <row r="115" customFormat="false" ht="25.5" hidden="false" customHeight="true" outlineLevel="0" collapsed="false">
      <c r="A115" s="45" t="n">
        <v>114</v>
      </c>
      <c r="B115" s="46" t="s">
        <v>27</v>
      </c>
      <c r="C115" s="47" t="s">
        <v>438</v>
      </c>
      <c r="D115" s="45" t="s">
        <v>58</v>
      </c>
      <c r="E115" s="45" t="s">
        <v>66</v>
      </c>
      <c r="F115" s="48" t="n">
        <v>13.9</v>
      </c>
      <c r="G115" s="48" t="n">
        <v>27.8</v>
      </c>
      <c r="H115" s="47" t="s">
        <v>439</v>
      </c>
      <c r="I115" s="49" t="s">
        <v>15</v>
      </c>
      <c r="J115" s="49" t="s">
        <v>16</v>
      </c>
      <c r="K115" s="47" t="s">
        <v>83</v>
      </c>
      <c r="L115" s="47" t="s">
        <v>440</v>
      </c>
      <c r="M115" s="45" t="s">
        <v>441</v>
      </c>
    </row>
    <row r="116" customFormat="false" ht="25.5" hidden="false" customHeight="true" outlineLevel="0" collapsed="false">
      <c r="A116" s="39" t="n">
        <v>115</v>
      </c>
      <c r="B116" s="40" t="s">
        <v>27</v>
      </c>
      <c r="C116" s="41" t="s">
        <v>442</v>
      </c>
      <c r="D116" s="39" t="s">
        <v>87</v>
      </c>
      <c r="E116" s="39" t="s">
        <v>66</v>
      </c>
      <c r="F116" s="42" t="n">
        <v>17.95</v>
      </c>
      <c r="G116" s="42" t="n">
        <v>35.9</v>
      </c>
      <c r="H116" s="41" t="s">
        <v>88</v>
      </c>
      <c r="I116" s="49" t="s">
        <v>15</v>
      </c>
      <c r="J116" s="49" t="s">
        <v>16</v>
      </c>
      <c r="K116" s="41" t="s">
        <v>83</v>
      </c>
      <c r="L116" s="41" t="s">
        <v>443</v>
      </c>
      <c r="M116" s="39" t="s">
        <v>444</v>
      </c>
    </row>
    <row r="117" customFormat="false" ht="25.5" hidden="false" customHeight="true" outlineLevel="0" collapsed="false">
      <c r="A117" s="45" t="n">
        <v>116</v>
      </c>
      <c r="B117" s="46" t="s">
        <v>27</v>
      </c>
      <c r="C117" s="47" t="s">
        <v>445</v>
      </c>
      <c r="D117" s="45" t="s">
        <v>87</v>
      </c>
      <c r="E117" s="45" t="s">
        <v>66</v>
      </c>
      <c r="F117" s="48" t="n">
        <v>18.95</v>
      </c>
      <c r="G117" s="48" t="n">
        <v>37.9</v>
      </c>
      <c r="H117" s="47" t="s">
        <v>88</v>
      </c>
      <c r="I117" s="49" t="s">
        <v>15</v>
      </c>
      <c r="J117" s="49" t="s">
        <v>16</v>
      </c>
      <c r="K117" s="47" t="s">
        <v>83</v>
      </c>
      <c r="L117" s="47" t="s">
        <v>446</v>
      </c>
      <c r="M117" s="45" t="s">
        <v>447</v>
      </c>
    </row>
    <row r="118" customFormat="false" ht="25.5" hidden="false" customHeight="true" outlineLevel="0" collapsed="false">
      <c r="A118" s="39" t="n">
        <v>117</v>
      </c>
      <c r="B118" s="40" t="s">
        <v>27</v>
      </c>
      <c r="C118" s="41" t="s">
        <v>448</v>
      </c>
      <c r="D118" s="39" t="s">
        <v>87</v>
      </c>
      <c r="E118" s="39" t="s">
        <v>66</v>
      </c>
      <c r="F118" s="42" t="n">
        <v>17.9</v>
      </c>
      <c r="G118" s="42" t="n">
        <v>35.8</v>
      </c>
      <c r="H118" s="41" t="s">
        <v>449</v>
      </c>
      <c r="I118" s="49" t="s">
        <v>15</v>
      </c>
      <c r="J118" s="49" t="s">
        <v>16</v>
      </c>
      <c r="K118" s="41" t="s">
        <v>83</v>
      </c>
      <c r="L118" s="41" t="s">
        <v>450</v>
      </c>
      <c r="M118" s="39" t="s">
        <v>451</v>
      </c>
    </row>
    <row r="119" customFormat="false" ht="25.5" hidden="false" customHeight="true" outlineLevel="0" collapsed="false">
      <c r="A119" s="45" t="n">
        <v>118</v>
      </c>
      <c r="B119" s="46" t="s">
        <v>27</v>
      </c>
      <c r="C119" s="47" t="s">
        <v>452</v>
      </c>
      <c r="D119" s="45" t="s">
        <v>87</v>
      </c>
      <c r="E119" s="45" t="s">
        <v>66</v>
      </c>
      <c r="F119" s="48" t="n">
        <v>21.9</v>
      </c>
      <c r="G119" s="48" t="n">
        <v>43.8</v>
      </c>
      <c r="H119" s="47" t="s">
        <v>449</v>
      </c>
      <c r="I119" s="49" t="s">
        <v>15</v>
      </c>
      <c r="J119" s="49" t="s">
        <v>16</v>
      </c>
      <c r="K119" s="47" t="s">
        <v>83</v>
      </c>
      <c r="L119" s="47" t="s">
        <v>453</v>
      </c>
      <c r="M119" s="45" t="s">
        <v>454</v>
      </c>
    </row>
    <row r="120" customFormat="false" ht="25.5" hidden="false" customHeight="true" outlineLevel="0" collapsed="false">
      <c r="A120" s="39" t="n">
        <v>119</v>
      </c>
      <c r="B120" s="40" t="s">
        <v>27</v>
      </c>
      <c r="C120" s="41" t="s">
        <v>455</v>
      </c>
      <c r="D120" s="39" t="s">
        <v>87</v>
      </c>
      <c r="E120" s="39" t="s">
        <v>66</v>
      </c>
      <c r="F120" s="42" t="n">
        <v>15.9</v>
      </c>
      <c r="G120" s="42" t="n">
        <v>31.8</v>
      </c>
      <c r="H120" s="41" t="s">
        <v>456</v>
      </c>
      <c r="I120" s="49" t="s">
        <v>15</v>
      </c>
      <c r="J120" s="49" t="s">
        <v>16</v>
      </c>
      <c r="K120" s="41" t="s">
        <v>83</v>
      </c>
      <c r="L120" s="41" t="s">
        <v>457</v>
      </c>
      <c r="M120" s="39" t="s">
        <v>458</v>
      </c>
    </row>
    <row r="121" customFormat="false" ht="25.5" hidden="false" customHeight="true" outlineLevel="0" collapsed="false">
      <c r="A121" s="45" t="n">
        <v>120</v>
      </c>
      <c r="B121" s="46" t="s">
        <v>27</v>
      </c>
      <c r="C121" s="47" t="s">
        <v>459</v>
      </c>
      <c r="D121" s="45" t="s">
        <v>87</v>
      </c>
      <c r="E121" s="45" t="s">
        <v>66</v>
      </c>
      <c r="F121" s="48" t="n">
        <v>18.9</v>
      </c>
      <c r="G121" s="48" t="n">
        <v>37.8</v>
      </c>
      <c r="H121" s="47" t="s">
        <v>456</v>
      </c>
      <c r="I121" s="49" t="s">
        <v>15</v>
      </c>
      <c r="J121" s="49" t="s">
        <v>16</v>
      </c>
      <c r="K121" s="47" t="s">
        <v>83</v>
      </c>
      <c r="L121" s="47" t="s">
        <v>460</v>
      </c>
      <c r="M121" s="45" t="s">
        <v>461</v>
      </c>
    </row>
    <row r="122" customFormat="false" ht="25.5" hidden="false" customHeight="true" outlineLevel="0" collapsed="false">
      <c r="A122" s="39" t="n">
        <v>121</v>
      </c>
      <c r="B122" s="40" t="s">
        <v>27</v>
      </c>
      <c r="C122" s="41" t="s">
        <v>462</v>
      </c>
      <c r="D122" s="39" t="s">
        <v>147</v>
      </c>
      <c r="E122" s="39" t="s">
        <v>66</v>
      </c>
      <c r="F122" s="42" t="n">
        <v>16.9</v>
      </c>
      <c r="G122" s="42" t="n">
        <v>33.8</v>
      </c>
      <c r="H122" s="41" t="s">
        <v>463</v>
      </c>
      <c r="I122" s="49" t="s">
        <v>15</v>
      </c>
      <c r="J122" s="49" t="s">
        <v>16</v>
      </c>
      <c r="K122" s="41" t="s">
        <v>83</v>
      </c>
      <c r="L122" s="41" t="s">
        <v>464</v>
      </c>
      <c r="M122" s="39" t="s">
        <v>465</v>
      </c>
    </row>
    <row r="123" customFormat="false" ht="25.5" hidden="false" customHeight="true" outlineLevel="0" collapsed="false">
      <c r="A123" s="45" t="n">
        <v>122</v>
      </c>
      <c r="B123" s="46" t="s">
        <v>27</v>
      </c>
      <c r="C123" s="47" t="s">
        <v>466</v>
      </c>
      <c r="D123" s="45" t="s">
        <v>147</v>
      </c>
      <c r="E123" s="45" t="s">
        <v>66</v>
      </c>
      <c r="F123" s="48" t="n">
        <v>18.5</v>
      </c>
      <c r="G123" s="48" t="n">
        <v>37</v>
      </c>
      <c r="H123" s="47" t="s">
        <v>463</v>
      </c>
      <c r="I123" s="49" t="s">
        <v>15</v>
      </c>
      <c r="J123" s="49" t="s">
        <v>16</v>
      </c>
      <c r="K123" s="47" t="s">
        <v>83</v>
      </c>
      <c r="L123" s="47" t="s">
        <v>467</v>
      </c>
      <c r="M123" s="45" t="s">
        <v>468</v>
      </c>
    </row>
    <row r="124" customFormat="false" ht="25.5" hidden="false" customHeight="true" outlineLevel="0" collapsed="false">
      <c r="A124" s="39" t="n">
        <v>123</v>
      </c>
      <c r="B124" s="40" t="s">
        <v>27</v>
      </c>
      <c r="C124" s="41" t="s">
        <v>469</v>
      </c>
      <c r="D124" s="39" t="s">
        <v>58</v>
      </c>
      <c r="E124" s="39" t="s">
        <v>66</v>
      </c>
      <c r="F124" s="42" t="n">
        <v>14.9</v>
      </c>
      <c r="G124" s="42" t="n">
        <v>29.8</v>
      </c>
      <c r="H124" s="41" t="s">
        <v>470</v>
      </c>
      <c r="I124" s="49" t="s">
        <v>15</v>
      </c>
      <c r="J124" s="49" t="s">
        <v>16</v>
      </c>
      <c r="K124" s="41" t="s">
        <v>83</v>
      </c>
      <c r="L124" s="41" t="s">
        <v>450</v>
      </c>
      <c r="M124" s="39" t="s">
        <v>471</v>
      </c>
    </row>
    <row r="125" customFormat="false" ht="25.5" hidden="false" customHeight="true" outlineLevel="0" collapsed="false">
      <c r="A125" s="45" t="n">
        <v>124</v>
      </c>
      <c r="B125" s="46" t="s">
        <v>27</v>
      </c>
      <c r="C125" s="47" t="s">
        <v>472</v>
      </c>
      <c r="D125" s="45" t="s">
        <v>58</v>
      </c>
      <c r="E125" s="45" t="s">
        <v>66</v>
      </c>
      <c r="F125" s="48" t="n">
        <v>19.9</v>
      </c>
      <c r="G125" s="48" t="n">
        <v>39.8</v>
      </c>
      <c r="H125" s="47" t="s">
        <v>470</v>
      </c>
      <c r="I125" s="49" t="s">
        <v>15</v>
      </c>
      <c r="J125" s="49" t="s">
        <v>16</v>
      </c>
      <c r="K125" s="47" t="s">
        <v>83</v>
      </c>
      <c r="L125" s="47" t="s">
        <v>473</v>
      </c>
      <c r="M125" s="45" t="s">
        <v>474</v>
      </c>
    </row>
    <row r="126" customFormat="false" ht="25.5" hidden="false" customHeight="true" outlineLevel="0" collapsed="false">
      <c r="A126" s="39" t="n">
        <v>125</v>
      </c>
      <c r="B126" s="40" t="s">
        <v>27</v>
      </c>
      <c r="C126" s="41" t="s">
        <v>475</v>
      </c>
      <c r="D126" s="39" t="s">
        <v>58</v>
      </c>
      <c r="E126" s="39" t="s">
        <v>66</v>
      </c>
      <c r="F126" s="42" t="n">
        <v>13.9</v>
      </c>
      <c r="G126" s="42" t="n">
        <v>27.8</v>
      </c>
      <c r="H126" s="41" t="s">
        <v>439</v>
      </c>
      <c r="I126" s="43" t="s">
        <v>17</v>
      </c>
      <c r="J126" s="44" t="s">
        <v>18</v>
      </c>
      <c r="K126" s="41" t="s">
        <v>61</v>
      </c>
      <c r="L126" s="41" t="s">
        <v>285</v>
      </c>
      <c r="M126" s="39" t="s">
        <v>476</v>
      </c>
    </row>
    <row r="127" customFormat="false" ht="25.5" hidden="false" customHeight="true" outlineLevel="0" collapsed="false">
      <c r="A127" s="45" t="n">
        <v>126</v>
      </c>
      <c r="B127" s="46" t="s">
        <v>27</v>
      </c>
      <c r="C127" s="47" t="s">
        <v>477</v>
      </c>
      <c r="D127" s="45" t="s">
        <v>87</v>
      </c>
      <c r="E127" s="45" t="s">
        <v>66</v>
      </c>
      <c r="F127" s="48" t="n">
        <v>17.95</v>
      </c>
      <c r="G127" s="48" t="n">
        <v>35.9</v>
      </c>
      <c r="H127" s="47" t="s">
        <v>88</v>
      </c>
      <c r="I127" s="43" t="s">
        <v>17</v>
      </c>
      <c r="J127" s="44" t="s">
        <v>18</v>
      </c>
      <c r="K127" s="47" t="s">
        <v>61</v>
      </c>
      <c r="L127" s="47" t="s">
        <v>478</v>
      </c>
      <c r="M127" s="45" t="s">
        <v>479</v>
      </c>
    </row>
    <row r="128" customFormat="false" ht="25.5" hidden="false" customHeight="true" outlineLevel="0" collapsed="false">
      <c r="A128" s="39" t="n">
        <v>127</v>
      </c>
      <c r="B128" s="40" t="s">
        <v>27</v>
      </c>
      <c r="C128" s="41" t="s">
        <v>480</v>
      </c>
      <c r="D128" s="39" t="s">
        <v>87</v>
      </c>
      <c r="E128" s="39" t="s">
        <v>66</v>
      </c>
      <c r="F128" s="42" t="n">
        <v>16.5</v>
      </c>
      <c r="G128" s="42" t="n">
        <v>33</v>
      </c>
      <c r="H128" s="41" t="s">
        <v>456</v>
      </c>
      <c r="I128" s="43" t="s">
        <v>17</v>
      </c>
      <c r="J128" s="44" t="s">
        <v>18</v>
      </c>
      <c r="K128" s="41" t="s">
        <v>61</v>
      </c>
      <c r="L128" s="41" t="s">
        <v>481</v>
      </c>
      <c r="M128" s="39" t="s">
        <v>482</v>
      </c>
    </row>
    <row r="129" customFormat="false" ht="25.5" hidden="false" customHeight="true" outlineLevel="0" collapsed="false">
      <c r="A129" s="45" t="n">
        <v>128</v>
      </c>
      <c r="B129" s="46" t="s">
        <v>27</v>
      </c>
      <c r="C129" s="47" t="s">
        <v>483</v>
      </c>
      <c r="D129" s="45" t="s">
        <v>87</v>
      </c>
      <c r="E129" s="45" t="s">
        <v>128</v>
      </c>
      <c r="F129" s="48" t="n">
        <v>6.1</v>
      </c>
      <c r="G129" s="48" t="n">
        <v>24.4</v>
      </c>
      <c r="H129" s="47" t="s">
        <v>484</v>
      </c>
      <c r="I129" s="43" t="s">
        <v>17</v>
      </c>
      <c r="J129" s="44" t="s">
        <v>18</v>
      </c>
      <c r="K129" s="47" t="s">
        <v>61</v>
      </c>
      <c r="L129" s="47" t="s">
        <v>485</v>
      </c>
      <c r="M129" s="45" t="s">
        <v>486</v>
      </c>
    </row>
    <row r="130" customFormat="false" ht="25.5" hidden="false" customHeight="true" outlineLevel="0" collapsed="false">
      <c r="A130" s="39" t="n">
        <v>129</v>
      </c>
      <c r="B130" s="40" t="s">
        <v>27</v>
      </c>
      <c r="C130" s="41" t="s">
        <v>487</v>
      </c>
      <c r="D130" s="39" t="s">
        <v>87</v>
      </c>
      <c r="E130" s="39" t="s">
        <v>59</v>
      </c>
      <c r="F130" s="42" t="n">
        <v>23.8</v>
      </c>
      <c r="G130" s="42" t="n">
        <v>23.8</v>
      </c>
      <c r="H130" s="41" t="s">
        <v>329</v>
      </c>
      <c r="I130" s="43" t="s">
        <v>17</v>
      </c>
      <c r="J130" s="44" t="s">
        <v>18</v>
      </c>
      <c r="K130" s="41" t="s">
        <v>61</v>
      </c>
      <c r="L130" s="41" t="s">
        <v>488</v>
      </c>
      <c r="M130" s="39" t="s">
        <v>489</v>
      </c>
    </row>
    <row r="131" customFormat="false" ht="25.5" hidden="false" customHeight="true" outlineLevel="0" collapsed="false">
      <c r="A131" s="45" t="n">
        <v>130</v>
      </c>
      <c r="B131" s="46" t="s">
        <v>27</v>
      </c>
      <c r="C131" s="47" t="s">
        <v>490</v>
      </c>
      <c r="D131" s="45" t="s">
        <v>87</v>
      </c>
      <c r="E131" s="45" t="s">
        <v>66</v>
      </c>
      <c r="F131" s="48" t="n">
        <v>11.9</v>
      </c>
      <c r="G131" s="48" t="n">
        <v>23.8</v>
      </c>
      <c r="H131" s="47" t="s">
        <v>491</v>
      </c>
      <c r="I131" s="43" t="s">
        <v>17</v>
      </c>
      <c r="J131" s="44" t="s">
        <v>18</v>
      </c>
      <c r="K131" s="47" t="s">
        <v>61</v>
      </c>
      <c r="L131" s="47" t="s">
        <v>492</v>
      </c>
      <c r="M131" s="45" t="s">
        <v>493</v>
      </c>
    </row>
    <row r="132" customFormat="false" ht="25.5" hidden="false" customHeight="true" outlineLevel="0" collapsed="false">
      <c r="A132" s="39" t="n">
        <v>131</v>
      </c>
      <c r="B132" s="40" t="s">
        <v>27</v>
      </c>
      <c r="C132" s="41" t="s">
        <v>490</v>
      </c>
      <c r="D132" s="39" t="s">
        <v>87</v>
      </c>
      <c r="E132" s="39" t="s">
        <v>128</v>
      </c>
      <c r="F132" s="42" t="n">
        <v>6.5</v>
      </c>
      <c r="G132" s="42" t="n">
        <v>26</v>
      </c>
      <c r="H132" s="41" t="s">
        <v>491</v>
      </c>
      <c r="I132" s="43" t="s">
        <v>17</v>
      </c>
      <c r="J132" s="44" t="s">
        <v>18</v>
      </c>
      <c r="K132" s="41" t="s">
        <v>61</v>
      </c>
      <c r="L132" s="41" t="s">
        <v>494</v>
      </c>
      <c r="M132" s="39" t="s">
        <v>495</v>
      </c>
    </row>
    <row r="133" customFormat="false" ht="25.5" hidden="false" customHeight="true" outlineLevel="0" collapsed="false">
      <c r="A133" s="45" t="n">
        <v>132</v>
      </c>
      <c r="B133" s="46" t="s">
        <v>27</v>
      </c>
      <c r="C133" s="47" t="s">
        <v>496</v>
      </c>
      <c r="D133" s="45" t="s">
        <v>87</v>
      </c>
      <c r="E133" s="45" t="s">
        <v>59</v>
      </c>
      <c r="F133" s="48" t="n">
        <v>18.9</v>
      </c>
      <c r="G133" s="48" t="n">
        <v>18.9</v>
      </c>
      <c r="H133" s="47" t="s">
        <v>491</v>
      </c>
      <c r="I133" s="43" t="s">
        <v>17</v>
      </c>
      <c r="J133" s="44" t="s">
        <v>18</v>
      </c>
      <c r="K133" s="47" t="s">
        <v>61</v>
      </c>
      <c r="L133" s="47" t="s">
        <v>497</v>
      </c>
      <c r="M133" s="45" t="s">
        <v>498</v>
      </c>
    </row>
    <row r="134" customFormat="false" ht="25.5" hidden="false" customHeight="true" outlineLevel="0" collapsed="false">
      <c r="A134" s="39" t="n">
        <v>133</v>
      </c>
      <c r="B134" s="40" t="s">
        <v>27</v>
      </c>
      <c r="C134" s="41" t="s">
        <v>496</v>
      </c>
      <c r="D134" s="39" t="s">
        <v>87</v>
      </c>
      <c r="E134" s="39" t="s">
        <v>66</v>
      </c>
      <c r="F134" s="42" t="n">
        <v>9.95</v>
      </c>
      <c r="G134" s="42" t="n">
        <v>19.9</v>
      </c>
      <c r="H134" s="41" t="s">
        <v>491</v>
      </c>
      <c r="I134" s="43" t="s">
        <v>17</v>
      </c>
      <c r="J134" s="44" t="s">
        <v>18</v>
      </c>
      <c r="K134" s="41" t="s">
        <v>61</v>
      </c>
      <c r="L134" s="41" t="s">
        <v>499</v>
      </c>
      <c r="M134" s="39" t="s">
        <v>500</v>
      </c>
    </row>
    <row r="135" customFormat="false" ht="25.5" hidden="false" customHeight="true" outlineLevel="0" collapsed="false">
      <c r="A135" s="45" t="n">
        <v>134</v>
      </c>
      <c r="B135" s="46" t="s">
        <v>27</v>
      </c>
      <c r="C135" s="47" t="s">
        <v>501</v>
      </c>
      <c r="D135" s="45" t="s">
        <v>87</v>
      </c>
      <c r="E135" s="45" t="s">
        <v>66</v>
      </c>
      <c r="F135" s="48" t="n">
        <v>13.9</v>
      </c>
      <c r="G135" s="48" t="n">
        <v>27.8</v>
      </c>
      <c r="H135" s="47" t="s">
        <v>491</v>
      </c>
      <c r="I135" s="43" t="s">
        <v>17</v>
      </c>
      <c r="J135" s="44" t="s">
        <v>18</v>
      </c>
      <c r="K135" s="47" t="s">
        <v>61</v>
      </c>
      <c r="L135" s="47" t="s">
        <v>502</v>
      </c>
      <c r="M135" s="45" t="s">
        <v>503</v>
      </c>
    </row>
    <row r="136" customFormat="false" ht="25.5" hidden="false" customHeight="true" outlineLevel="0" collapsed="false">
      <c r="A136" s="39" t="n">
        <v>135</v>
      </c>
      <c r="B136" s="40" t="s">
        <v>27</v>
      </c>
      <c r="C136" s="41" t="s">
        <v>504</v>
      </c>
      <c r="D136" s="39" t="s">
        <v>65</v>
      </c>
      <c r="E136" s="39" t="s">
        <v>66</v>
      </c>
      <c r="F136" s="42" t="n">
        <v>7.7</v>
      </c>
      <c r="G136" s="42" t="n">
        <v>15.4</v>
      </c>
      <c r="H136" s="41" t="s">
        <v>505</v>
      </c>
      <c r="I136" s="43" t="s">
        <v>17</v>
      </c>
      <c r="J136" s="44" t="s">
        <v>18</v>
      </c>
      <c r="K136" s="41" t="s">
        <v>61</v>
      </c>
      <c r="L136" s="41" t="s">
        <v>506</v>
      </c>
      <c r="M136" s="39" t="s">
        <v>507</v>
      </c>
    </row>
    <row r="137" customFormat="false" ht="25.5" hidden="false" customHeight="true" outlineLevel="0" collapsed="false">
      <c r="A137" s="45" t="n">
        <v>136</v>
      </c>
      <c r="B137" s="46" t="s">
        <v>27</v>
      </c>
      <c r="C137" s="47" t="s">
        <v>508</v>
      </c>
      <c r="D137" s="45" t="s">
        <v>58</v>
      </c>
      <c r="E137" s="45" t="s">
        <v>66</v>
      </c>
      <c r="F137" s="48" t="n">
        <v>19.9</v>
      </c>
      <c r="G137" s="48" t="n">
        <v>39.8</v>
      </c>
      <c r="H137" s="47" t="s">
        <v>470</v>
      </c>
      <c r="I137" s="43" t="s">
        <v>17</v>
      </c>
      <c r="J137" s="44" t="s">
        <v>18</v>
      </c>
      <c r="K137" s="47" t="s">
        <v>61</v>
      </c>
      <c r="L137" s="47" t="s">
        <v>509</v>
      </c>
      <c r="M137" s="45" t="s">
        <v>510</v>
      </c>
    </row>
    <row r="138" customFormat="false" ht="25.5" hidden="false" customHeight="true" outlineLevel="0" collapsed="false">
      <c r="A138" s="39" t="n">
        <v>137</v>
      </c>
      <c r="B138" s="40" t="s">
        <v>27</v>
      </c>
      <c r="C138" s="41" t="s">
        <v>511</v>
      </c>
      <c r="D138" s="39" t="s">
        <v>87</v>
      </c>
      <c r="E138" s="39" t="s">
        <v>77</v>
      </c>
      <c r="F138" s="42" t="n">
        <v>19.9</v>
      </c>
      <c r="G138" s="42" t="n">
        <v>26.53</v>
      </c>
      <c r="H138" s="41" t="s">
        <v>260</v>
      </c>
      <c r="I138" s="43" t="s">
        <v>17</v>
      </c>
      <c r="J138" s="44" t="s">
        <v>18</v>
      </c>
      <c r="K138" s="41" t="s">
        <v>61</v>
      </c>
      <c r="L138" s="41" t="s">
        <v>512</v>
      </c>
      <c r="M138" s="39" t="s">
        <v>513</v>
      </c>
    </row>
    <row r="139" customFormat="false" ht="25.5" hidden="false" customHeight="true" outlineLevel="0" collapsed="false">
      <c r="A139" s="45" t="n">
        <v>138</v>
      </c>
      <c r="B139" s="46" t="s">
        <v>27</v>
      </c>
      <c r="C139" s="47" t="s">
        <v>514</v>
      </c>
      <c r="D139" s="45" t="s">
        <v>87</v>
      </c>
      <c r="E139" s="45" t="s">
        <v>59</v>
      </c>
      <c r="F139" s="48" t="n">
        <v>15.9</v>
      </c>
      <c r="G139" s="48" t="n">
        <v>15.9</v>
      </c>
      <c r="H139" s="47" t="s">
        <v>107</v>
      </c>
      <c r="I139" s="43" t="s">
        <v>17</v>
      </c>
      <c r="J139" s="44" t="s">
        <v>18</v>
      </c>
      <c r="K139" s="47" t="s">
        <v>61</v>
      </c>
      <c r="L139" s="47" t="s">
        <v>515</v>
      </c>
      <c r="M139" s="45" t="s">
        <v>516</v>
      </c>
    </row>
    <row r="140" customFormat="false" ht="25.5" hidden="false" customHeight="true" outlineLevel="0" collapsed="false">
      <c r="A140" s="39" t="n">
        <v>139</v>
      </c>
      <c r="B140" s="40" t="s">
        <v>27</v>
      </c>
      <c r="C140" s="41" t="s">
        <v>517</v>
      </c>
      <c r="D140" s="39" t="s">
        <v>87</v>
      </c>
      <c r="E140" s="39" t="s">
        <v>77</v>
      </c>
      <c r="F140" s="42" t="n">
        <v>19.2</v>
      </c>
      <c r="G140" s="42" t="n">
        <v>25.6</v>
      </c>
      <c r="H140" s="41" t="s">
        <v>329</v>
      </c>
      <c r="I140" s="44" t="s">
        <v>19</v>
      </c>
      <c r="J140" s="44" t="s">
        <v>18</v>
      </c>
      <c r="K140" s="41" t="s">
        <v>78</v>
      </c>
      <c r="L140" s="41" t="s">
        <v>518</v>
      </c>
      <c r="M140" s="39" t="s">
        <v>519</v>
      </c>
    </row>
    <row r="141" customFormat="false" ht="25.5" hidden="false" customHeight="true" outlineLevel="0" collapsed="false">
      <c r="A141" s="45" t="n">
        <v>140</v>
      </c>
      <c r="B141" s="46" t="s">
        <v>27</v>
      </c>
      <c r="C141" s="47" t="s">
        <v>520</v>
      </c>
      <c r="D141" s="45" t="s">
        <v>87</v>
      </c>
      <c r="E141" s="45" t="s">
        <v>66</v>
      </c>
      <c r="F141" s="48" t="n">
        <v>14.5</v>
      </c>
      <c r="G141" s="48" t="n">
        <v>29</v>
      </c>
      <c r="H141" s="47" t="s">
        <v>60</v>
      </c>
      <c r="I141" s="44" t="s">
        <v>19</v>
      </c>
      <c r="J141" s="44" t="s">
        <v>18</v>
      </c>
      <c r="K141" s="47" t="s">
        <v>78</v>
      </c>
      <c r="L141" s="47" t="s">
        <v>521</v>
      </c>
      <c r="M141" s="45" t="s">
        <v>522</v>
      </c>
    </row>
    <row r="142" customFormat="false" ht="25.5" hidden="false" customHeight="true" outlineLevel="0" collapsed="false">
      <c r="A142" s="39" t="n">
        <v>141</v>
      </c>
      <c r="B142" s="40" t="s">
        <v>27</v>
      </c>
      <c r="C142" s="41" t="s">
        <v>504</v>
      </c>
      <c r="D142" s="39" t="s">
        <v>65</v>
      </c>
      <c r="E142" s="39" t="s">
        <v>59</v>
      </c>
      <c r="F142" s="42" t="n">
        <v>13.6</v>
      </c>
      <c r="G142" s="42" t="n">
        <v>13.6</v>
      </c>
      <c r="H142" s="41" t="s">
        <v>505</v>
      </c>
      <c r="I142" s="44" t="s">
        <v>19</v>
      </c>
      <c r="J142" s="44" t="s">
        <v>18</v>
      </c>
      <c r="K142" s="41" t="s">
        <v>78</v>
      </c>
      <c r="L142" s="41" t="s">
        <v>523</v>
      </c>
      <c r="M142" s="39" t="s">
        <v>524</v>
      </c>
    </row>
    <row r="143" customFormat="false" ht="25.5" hidden="false" customHeight="true" outlineLevel="0" collapsed="false">
      <c r="A143" s="45" t="n">
        <v>142</v>
      </c>
      <c r="B143" s="46" t="s">
        <v>27</v>
      </c>
      <c r="C143" s="47" t="s">
        <v>146</v>
      </c>
      <c r="D143" s="45" t="s">
        <v>147</v>
      </c>
      <c r="E143" s="45" t="s">
        <v>77</v>
      </c>
      <c r="F143" s="48" t="n">
        <v>11.95</v>
      </c>
      <c r="G143" s="48" t="n">
        <v>15.93</v>
      </c>
      <c r="H143" s="47" t="s">
        <v>148</v>
      </c>
      <c r="I143" s="44" t="s">
        <v>19</v>
      </c>
      <c r="J143" s="44" t="s">
        <v>18</v>
      </c>
      <c r="K143" s="47" t="s">
        <v>78</v>
      </c>
      <c r="L143" s="47" t="s">
        <v>525</v>
      </c>
      <c r="M143" s="45" t="s">
        <v>150</v>
      </c>
    </row>
    <row r="144" customFormat="false" ht="25.5" hidden="false" customHeight="true" outlineLevel="0" collapsed="false">
      <c r="A144" s="39" t="n">
        <v>143</v>
      </c>
      <c r="B144" s="40" t="s">
        <v>27</v>
      </c>
      <c r="C144" s="41" t="s">
        <v>526</v>
      </c>
      <c r="D144" s="39" t="s">
        <v>527</v>
      </c>
      <c r="E144" s="39" t="s">
        <v>59</v>
      </c>
      <c r="F144" s="42" t="n">
        <v>8.6</v>
      </c>
      <c r="G144" s="42" t="n">
        <v>8.6</v>
      </c>
      <c r="H144" s="41" t="s">
        <v>60</v>
      </c>
      <c r="I144" s="44" t="s">
        <v>19</v>
      </c>
      <c r="J144" s="44" t="s">
        <v>18</v>
      </c>
      <c r="K144" s="41" t="s">
        <v>78</v>
      </c>
      <c r="L144" s="41" t="s">
        <v>528</v>
      </c>
      <c r="M144" s="39" t="s">
        <v>529</v>
      </c>
    </row>
    <row r="145" customFormat="false" ht="25.5" hidden="false" customHeight="true" outlineLevel="0" collapsed="false">
      <c r="A145" s="45" t="n">
        <v>144</v>
      </c>
      <c r="B145" s="46" t="s">
        <v>34</v>
      </c>
      <c r="C145" s="47" t="s">
        <v>530</v>
      </c>
      <c r="D145" s="45" t="s">
        <v>58</v>
      </c>
      <c r="E145" s="45" t="s">
        <v>66</v>
      </c>
      <c r="F145" s="48" t="n">
        <v>9.2</v>
      </c>
      <c r="G145" s="48" t="n">
        <v>18.4</v>
      </c>
      <c r="H145" s="47" t="s">
        <v>107</v>
      </c>
      <c r="I145" s="49" t="s">
        <v>15</v>
      </c>
      <c r="J145" s="49" t="s">
        <v>16</v>
      </c>
      <c r="K145" s="47" t="s">
        <v>83</v>
      </c>
      <c r="L145" s="47" t="s">
        <v>531</v>
      </c>
      <c r="M145" s="45" t="s">
        <v>532</v>
      </c>
    </row>
    <row r="146" customFormat="false" ht="25.5" hidden="false" customHeight="true" outlineLevel="0" collapsed="false">
      <c r="A146" s="39" t="n">
        <v>145</v>
      </c>
      <c r="B146" s="40" t="s">
        <v>34</v>
      </c>
      <c r="C146" s="41" t="s">
        <v>533</v>
      </c>
      <c r="D146" s="39" t="s">
        <v>76</v>
      </c>
      <c r="E146" s="39" t="s">
        <v>66</v>
      </c>
      <c r="F146" s="42" t="n">
        <v>7.3</v>
      </c>
      <c r="G146" s="42" t="n">
        <v>14.6</v>
      </c>
      <c r="H146" s="41" t="s">
        <v>60</v>
      </c>
      <c r="I146" s="43" t="s">
        <v>17</v>
      </c>
      <c r="J146" s="44" t="s">
        <v>18</v>
      </c>
      <c r="K146" s="41" t="s">
        <v>61</v>
      </c>
      <c r="L146" s="41" t="s">
        <v>534</v>
      </c>
      <c r="M146" s="39" t="s">
        <v>535</v>
      </c>
    </row>
    <row r="147" customFormat="false" ht="25.5" hidden="false" customHeight="true" outlineLevel="0" collapsed="false">
      <c r="A147" s="45" t="n">
        <v>146</v>
      </c>
      <c r="B147" s="46" t="s">
        <v>34</v>
      </c>
      <c r="C147" s="47" t="s">
        <v>536</v>
      </c>
      <c r="D147" s="45" t="s">
        <v>87</v>
      </c>
      <c r="E147" s="45" t="s">
        <v>66</v>
      </c>
      <c r="F147" s="48" t="n">
        <v>9.2</v>
      </c>
      <c r="G147" s="48" t="n">
        <v>18.4</v>
      </c>
      <c r="H147" s="47" t="s">
        <v>60</v>
      </c>
      <c r="I147" s="43" t="s">
        <v>17</v>
      </c>
      <c r="J147" s="44" t="s">
        <v>18</v>
      </c>
      <c r="K147" s="47" t="s">
        <v>61</v>
      </c>
      <c r="L147" s="47" t="s">
        <v>537</v>
      </c>
      <c r="M147" s="45" t="s">
        <v>538</v>
      </c>
    </row>
    <row r="148" customFormat="false" ht="25.5" hidden="false" customHeight="true" outlineLevel="0" collapsed="false">
      <c r="A148" s="39" t="n">
        <v>147</v>
      </c>
      <c r="B148" s="40" t="s">
        <v>34</v>
      </c>
      <c r="C148" s="41" t="s">
        <v>539</v>
      </c>
      <c r="D148" s="39" t="s">
        <v>147</v>
      </c>
      <c r="E148" s="39" t="s">
        <v>66</v>
      </c>
      <c r="F148" s="42" t="n">
        <v>6.4</v>
      </c>
      <c r="G148" s="42" t="n">
        <v>12.8</v>
      </c>
      <c r="H148" s="41" t="s">
        <v>60</v>
      </c>
      <c r="I148" s="43" t="s">
        <v>17</v>
      </c>
      <c r="J148" s="44" t="s">
        <v>18</v>
      </c>
      <c r="K148" s="41" t="s">
        <v>61</v>
      </c>
      <c r="L148" s="41" t="s">
        <v>302</v>
      </c>
      <c r="M148" s="39" t="s">
        <v>540</v>
      </c>
    </row>
    <row r="149" customFormat="false" ht="25.5" hidden="false" customHeight="true" outlineLevel="0" collapsed="false">
      <c r="A149" s="45" t="n">
        <v>148</v>
      </c>
      <c r="B149" s="46" t="s">
        <v>34</v>
      </c>
      <c r="C149" s="47" t="s">
        <v>541</v>
      </c>
      <c r="D149" s="45" t="s">
        <v>58</v>
      </c>
      <c r="E149" s="45" t="s">
        <v>59</v>
      </c>
      <c r="F149" s="48" t="n">
        <v>9.6</v>
      </c>
      <c r="G149" s="48" t="n">
        <v>9.6</v>
      </c>
      <c r="H149" s="47" t="s">
        <v>60</v>
      </c>
      <c r="I149" s="43" t="s">
        <v>17</v>
      </c>
      <c r="J149" s="44" t="s">
        <v>18</v>
      </c>
      <c r="K149" s="47" t="s">
        <v>61</v>
      </c>
      <c r="L149" s="47" t="s">
        <v>542</v>
      </c>
      <c r="M149" s="45" t="s">
        <v>543</v>
      </c>
    </row>
    <row r="150" customFormat="false" ht="25.5" hidden="false" customHeight="true" outlineLevel="0" collapsed="false">
      <c r="A150" s="39" t="n">
        <v>149</v>
      </c>
      <c r="B150" s="40" t="s">
        <v>34</v>
      </c>
      <c r="C150" s="41" t="s">
        <v>541</v>
      </c>
      <c r="D150" s="39" t="s">
        <v>58</v>
      </c>
      <c r="E150" s="39" t="s">
        <v>66</v>
      </c>
      <c r="F150" s="42" t="n">
        <v>5.6</v>
      </c>
      <c r="G150" s="42" t="n">
        <v>11.2</v>
      </c>
      <c r="H150" s="41" t="s">
        <v>60</v>
      </c>
      <c r="I150" s="43" t="s">
        <v>17</v>
      </c>
      <c r="J150" s="44" t="s">
        <v>18</v>
      </c>
      <c r="K150" s="41" t="s">
        <v>61</v>
      </c>
      <c r="L150" s="41" t="s">
        <v>113</v>
      </c>
      <c r="M150" s="39" t="s">
        <v>544</v>
      </c>
    </row>
    <row r="151" customFormat="false" ht="25.5" hidden="false" customHeight="true" outlineLevel="0" collapsed="false">
      <c r="A151" s="45" t="n">
        <v>150</v>
      </c>
      <c r="B151" s="46" t="s">
        <v>34</v>
      </c>
      <c r="C151" s="47" t="s">
        <v>545</v>
      </c>
      <c r="D151" s="45" t="s">
        <v>58</v>
      </c>
      <c r="E151" s="45" t="s">
        <v>59</v>
      </c>
      <c r="F151" s="48" t="n">
        <v>7.5</v>
      </c>
      <c r="G151" s="48" t="n">
        <v>7.5</v>
      </c>
      <c r="H151" s="47" t="s">
        <v>60</v>
      </c>
      <c r="I151" s="43" t="s">
        <v>17</v>
      </c>
      <c r="J151" s="44" t="s">
        <v>18</v>
      </c>
      <c r="K151" s="47" t="s">
        <v>61</v>
      </c>
      <c r="L151" s="47" t="s">
        <v>546</v>
      </c>
      <c r="M151" s="45" t="s">
        <v>547</v>
      </c>
    </row>
    <row r="152" customFormat="false" ht="25.5" hidden="false" customHeight="true" outlineLevel="0" collapsed="false">
      <c r="A152" s="39" t="n">
        <v>151</v>
      </c>
      <c r="B152" s="40" t="s">
        <v>34</v>
      </c>
      <c r="C152" s="41" t="s">
        <v>548</v>
      </c>
      <c r="D152" s="39" t="s">
        <v>76</v>
      </c>
      <c r="E152" s="39" t="s">
        <v>66</v>
      </c>
      <c r="F152" s="42" t="n">
        <v>9.4</v>
      </c>
      <c r="G152" s="42" t="n">
        <v>18.8</v>
      </c>
      <c r="H152" s="41" t="s">
        <v>60</v>
      </c>
      <c r="I152" s="43" t="s">
        <v>17</v>
      </c>
      <c r="J152" s="44" t="s">
        <v>18</v>
      </c>
      <c r="K152" s="41" t="s">
        <v>61</v>
      </c>
      <c r="L152" s="41" t="s">
        <v>153</v>
      </c>
      <c r="M152" s="39" t="s">
        <v>549</v>
      </c>
    </row>
    <row r="153" customFormat="false" ht="25.5" hidden="false" customHeight="true" outlineLevel="0" collapsed="false">
      <c r="A153" s="45" t="n">
        <v>152</v>
      </c>
      <c r="B153" s="46" t="s">
        <v>34</v>
      </c>
      <c r="C153" s="47" t="s">
        <v>550</v>
      </c>
      <c r="D153" s="45" t="s">
        <v>87</v>
      </c>
      <c r="E153" s="45" t="s">
        <v>77</v>
      </c>
      <c r="F153" s="48" t="n">
        <v>17.8</v>
      </c>
      <c r="G153" s="48" t="n">
        <v>23.73</v>
      </c>
      <c r="H153" s="47" t="s">
        <v>505</v>
      </c>
      <c r="I153" s="43" t="s">
        <v>17</v>
      </c>
      <c r="J153" s="44" t="s">
        <v>18</v>
      </c>
      <c r="K153" s="47" t="s">
        <v>61</v>
      </c>
      <c r="L153" s="47" t="s">
        <v>551</v>
      </c>
      <c r="M153" s="45" t="s">
        <v>552</v>
      </c>
    </row>
    <row r="154" customFormat="false" ht="25.5" hidden="false" customHeight="true" outlineLevel="0" collapsed="false">
      <c r="A154" s="39" t="n">
        <v>153</v>
      </c>
      <c r="B154" s="40" t="s">
        <v>34</v>
      </c>
      <c r="C154" s="41" t="s">
        <v>553</v>
      </c>
      <c r="D154" s="39" t="s">
        <v>65</v>
      </c>
      <c r="E154" s="39" t="s">
        <v>59</v>
      </c>
      <c r="F154" s="42" t="n">
        <v>13.6</v>
      </c>
      <c r="G154" s="42" t="n">
        <v>13.6</v>
      </c>
      <c r="H154" s="41" t="s">
        <v>505</v>
      </c>
      <c r="I154" s="43" t="s">
        <v>17</v>
      </c>
      <c r="J154" s="44" t="s">
        <v>18</v>
      </c>
      <c r="K154" s="41" t="s">
        <v>61</v>
      </c>
      <c r="L154" s="41" t="s">
        <v>302</v>
      </c>
      <c r="M154" s="39" t="s">
        <v>554</v>
      </c>
    </row>
    <row r="155" customFormat="false" ht="25.5" hidden="false" customHeight="true" outlineLevel="0" collapsed="false">
      <c r="A155" s="45" t="n">
        <v>154</v>
      </c>
      <c r="B155" s="46" t="s">
        <v>34</v>
      </c>
      <c r="C155" s="47" t="s">
        <v>553</v>
      </c>
      <c r="D155" s="45" t="s">
        <v>65</v>
      </c>
      <c r="E155" s="45" t="s">
        <v>66</v>
      </c>
      <c r="F155" s="48" t="n">
        <v>7.7</v>
      </c>
      <c r="G155" s="48" t="n">
        <v>15.4</v>
      </c>
      <c r="H155" s="47" t="s">
        <v>505</v>
      </c>
      <c r="I155" s="43" t="s">
        <v>17</v>
      </c>
      <c r="J155" s="44" t="s">
        <v>18</v>
      </c>
      <c r="K155" s="47" t="s">
        <v>61</v>
      </c>
      <c r="L155" s="47" t="s">
        <v>285</v>
      </c>
      <c r="M155" s="45" t="s">
        <v>555</v>
      </c>
    </row>
    <row r="156" customFormat="false" ht="25.5" hidden="false" customHeight="true" outlineLevel="0" collapsed="false">
      <c r="A156" s="39" t="n">
        <v>155</v>
      </c>
      <c r="B156" s="40" t="s">
        <v>34</v>
      </c>
      <c r="C156" s="41" t="s">
        <v>556</v>
      </c>
      <c r="D156" s="39" t="s">
        <v>65</v>
      </c>
      <c r="E156" s="39" t="s">
        <v>557</v>
      </c>
      <c r="F156" s="42" t="n">
        <v>7.3</v>
      </c>
      <c r="G156" s="42" t="n">
        <v>16.22</v>
      </c>
      <c r="H156" s="41" t="s">
        <v>505</v>
      </c>
      <c r="I156" s="43" t="s">
        <v>17</v>
      </c>
      <c r="J156" s="44" t="s">
        <v>18</v>
      </c>
      <c r="K156" s="41" t="s">
        <v>61</v>
      </c>
      <c r="L156" s="41" t="s">
        <v>333</v>
      </c>
      <c r="M156" s="39" t="s">
        <v>558</v>
      </c>
    </row>
    <row r="157" customFormat="false" ht="25.5" hidden="false" customHeight="true" outlineLevel="0" collapsed="false">
      <c r="A157" s="45" t="n">
        <v>156</v>
      </c>
      <c r="B157" s="46" t="s">
        <v>34</v>
      </c>
      <c r="C157" s="47" t="s">
        <v>559</v>
      </c>
      <c r="D157" s="45" t="s">
        <v>87</v>
      </c>
      <c r="E157" s="45" t="s">
        <v>66</v>
      </c>
      <c r="F157" s="48" t="n">
        <v>9.8</v>
      </c>
      <c r="G157" s="48" t="n">
        <v>19.6</v>
      </c>
      <c r="H157" s="47" t="s">
        <v>505</v>
      </c>
      <c r="I157" s="43" t="s">
        <v>17</v>
      </c>
      <c r="J157" s="44" t="s">
        <v>18</v>
      </c>
      <c r="K157" s="47" t="s">
        <v>61</v>
      </c>
      <c r="L157" s="47" t="s">
        <v>537</v>
      </c>
      <c r="M157" s="45" t="s">
        <v>560</v>
      </c>
    </row>
    <row r="158" customFormat="false" ht="25.5" hidden="false" customHeight="true" outlineLevel="0" collapsed="false">
      <c r="A158" s="39" t="n">
        <v>157</v>
      </c>
      <c r="B158" s="40" t="s">
        <v>34</v>
      </c>
      <c r="C158" s="41" t="s">
        <v>561</v>
      </c>
      <c r="D158" s="39" t="s">
        <v>87</v>
      </c>
      <c r="E158" s="39" t="s">
        <v>66</v>
      </c>
      <c r="F158" s="42" t="n">
        <v>15.8</v>
      </c>
      <c r="G158" s="42" t="n">
        <v>31.6</v>
      </c>
      <c r="H158" s="41" t="s">
        <v>60</v>
      </c>
      <c r="I158" s="43" t="s">
        <v>17</v>
      </c>
      <c r="J158" s="44" t="s">
        <v>18</v>
      </c>
      <c r="K158" s="41" t="s">
        <v>61</v>
      </c>
      <c r="L158" s="41" t="s">
        <v>562</v>
      </c>
      <c r="M158" s="39" t="s">
        <v>563</v>
      </c>
    </row>
    <row r="159" customFormat="false" ht="25.5" hidden="false" customHeight="true" outlineLevel="0" collapsed="false">
      <c r="A159" s="45" t="n">
        <v>158</v>
      </c>
      <c r="B159" s="46" t="s">
        <v>34</v>
      </c>
      <c r="C159" s="47" t="s">
        <v>564</v>
      </c>
      <c r="D159" s="45" t="s">
        <v>76</v>
      </c>
      <c r="E159" s="45" t="s">
        <v>77</v>
      </c>
      <c r="F159" s="48" t="n">
        <v>9.8</v>
      </c>
      <c r="G159" s="48" t="n">
        <v>13.07</v>
      </c>
      <c r="H159" s="47" t="s">
        <v>60</v>
      </c>
      <c r="I159" s="44" t="s">
        <v>19</v>
      </c>
      <c r="J159" s="44" t="s">
        <v>18</v>
      </c>
      <c r="K159" s="47" t="s">
        <v>78</v>
      </c>
      <c r="L159" s="47" t="s">
        <v>565</v>
      </c>
      <c r="M159" s="45" t="s">
        <v>566</v>
      </c>
    </row>
    <row r="160" customFormat="false" ht="25.5" hidden="false" customHeight="true" outlineLevel="0" collapsed="false">
      <c r="A160" s="39" t="n">
        <v>159</v>
      </c>
      <c r="B160" s="40" t="s">
        <v>34</v>
      </c>
      <c r="C160" s="41" t="s">
        <v>567</v>
      </c>
      <c r="D160" s="39" t="s">
        <v>87</v>
      </c>
      <c r="E160" s="39" t="s">
        <v>66</v>
      </c>
      <c r="F160" s="42" t="n">
        <v>9.9</v>
      </c>
      <c r="G160" s="42" t="n">
        <v>19.8</v>
      </c>
      <c r="H160" s="41" t="s">
        <v>107</v>
      </c>
      <c r="I160" s="44" t="s">
        <v>19</v>
      </c>
      <c r="J160" s="44" t="s">
        <v>18</v>
      </c>
      <c r="K160" s="41" t="s">
        <v>78</v>
      </c>
      <c r="L160" s="41" t="s">
        <v>568</v>
      </c>
      <c r="M160" s="39" t="s">
        <v>569</v>
      </c>
    </row>
    <row r="161" customFormat="false" ht="25.5" hidden="false" customHeight="true" outlineLevel="0" collapsed="false">
      <c r="A161" s="45" t="n">
        <v>160</v>
      </c>
      <c r="B161" s="46" t="s">
        <v>34</v>
      </c>
      <c r="C161" s="47" t="s">
        <v>570</v>
      </c>
      <c r="D161" s="45" t="s">
        <v>65</v>
      </c>
      <c r="E161" s="45" t="s">
        <v>59</v>
      </c>
      <c r="F161" s="48" t="n">
        <v>14</v>
      </c>
      <c r="G161" s="48" t="n">
        <v>14</v>
      </c>
      <c r="H161" s="47" t="s">
        <v>505</v>
      </c>
      <c r="I161" s="44" t="s">
        <v>19</v>
      </c>
      <c r="J161" s="44" t="s">
        <v>18</v>
      </c>
      <c r="K161" s="47" t="s">
        <v>78</v>
      </c>
      <c r="L161" s="47" t="s">
        <v>571</v>
      </c>
      <c r="M161" s="45" t="s">
        <v>572</v>
      </c>
    </row>
    <row r="162" customFormat="false" ht="25.5" hidden="false" customHeight="true" outlineLevel="0" collapsed="false">
      <c r="A162" s="39" t="n">
        <v>161</v>
      </c>
      <c r="B162" s="40" t="s">
        <v>34</v>
      </c>
      <c r="C162" s="41" t="s">
        <v>573</v>
      </c>
      <c r="D162" s="39" t="s">
        <v>87</v>
      </c>
      <c r="E162" s="39" t="s">
        <v>66</v>
      </c>
      <c r="F162" s="42" t="n">
        <v>15.8</v>
      </c>
      <c r="G162" s="42" t="n">
        <v>31.6</v>
      </c>
      <c r="H162" s="41" t="s">
        <v>505</v>
      </c>
      <c r="I162" s="44" t="s">
        <v>19</v>
      </c>
      <c r="J162" s="44" t="s">
        <v>18</v>
      </c>
      <c r="K162" s="41" t="s">
        <v>78</v>
      </c>
      <c r="L162" s="41" t="s">
        <v>574</v>
      </c>
      <c r="M162" s="39" t="s">
        <v>575</v>
      </c>
    </row>
    <row r="163" customFormat="false" ht="25.5" hidden="false" customHeight="true" outlineLevel="0" collapsed="false">
      <c r="A163" s="45" t="n">
        <v>162</v>
      </c>
      <c r="B163" s="46" t="s">
        <v>34</v>
      </c>
      <c r="C163" s="47" t="s">
        <v>576</v>
      </c>
      <c r="D163" s="45" t="s">
        <v>87</v>
      </c>
      <c r="E163" s="45" t="s">
        <v>66</v>
      </c>
      <c r="F163" s="48" t="n">
        <v>15.8</v>
      </c>
      <c r="G163" s="48" t="n">
        <v>31.6</v>
      </c>
      <c r="H163" s="47" t="s">
        <v>505</v>
      </c>
      <c r="I163" s="44" t="s">
        <v>19</v>
      </c>
      <c r="J163" s="44" t="s">
        <v>18</v>
      </c>
      <c r="K163" s="47" t="s">
        <v>78</v>
      </c>
      <c r="L163" s="47" t="s">
        <v>577</v>
      </c>
      <c r="M163" s="45" t="s">
        <v>578</v>
      </c>
    </row>
    <row r="164" customFormat="false" ht="25.5" hidden="false" customHeight="true" outlineLevel="0" collapsed="false">
      <c r="A164" s="39" t="n">
        <v>163</v>
      </c>
      <c r="B164" s="40" t="s">
        <v>33</v>
      </c>
      <c r="C164" s="41" t="s">
        <v>579</v>
      </c>
      <c r="D164" s="39" t="s">
        <v>65</v>
      </c>
      <c r="E164" s="39" t="s">
        <v>134</v>
      </c>
      <c r="F164" s="42" t="n">
        <v>15.9</v>
      </c>
      <c r="G164" s="42" t="n">
        <v>7.95</v>
      </c>
      <c r="H164" s="41" t="s">
        <v>505</v>
      </c>
      <c r="I164" s="49" t="s">
        <v>15</v>
      </c>
      <c r="J164" s="49" t="s">
        <v>16</v>
      </c>
      <c r="K164" s="41" t="s">
        <v>83</v>
      </c>
      <c r="L164" s="41" t="s">
        <v>580</v>
      </c>
      <c r="M164" s="39" t="s">
        <v>581</v>
      </c>
    </row>
    <row r="165" customFormat="false" ht="25.5" hidden="false" customHeight="true" outlineLevel="0" collapsed="false">
      <c r="A165" s="45" t="n">
        <v>164</v>
      </c>
      <c r="B165" s="46" t="s">
        <v>33</v>
      </c>
      <c r="C165" s="47" t="s">
        <v>582</v>
      </c>
      <c r="D165" s="45" t="s">
        <v>65</v>
      </c>
      <c r="E165" s="45" t="s">
        <v>59</v>
      </c>
      <c r="F165" s="48" t="n">
        <v>7.95</v>
      </c>
      <c r="G165" s="48" t="n">
        <v>7.95</v>
      </c>
      <c r="H165" s="47" t="s">
        <v>583</v>
      </c>
      <c r="I165" s="43" t="s">
        <v>17</v>
      </c>
      <c r="J165" s="44" t="s">
        <v>18</v>
      </c>
      <c r="K165" s="47" t="s">
        <v>61</v>
      </c>
      <c r="L165" s="47" t="s">
        <v>584</v>
      </c>
      <c r="M165" s="45" t="s">
        <v>585</v>
      </c>
    </row>
    <row r="166" customFormat="false" ht="25.5" hidden="false" customHeight="true" outlineLevel="0" collapsed="false">
      <c r="A166" s="39" t="n">
        <v>165</v>
      </c>
      <c r="B166" s="40" t="s">
        <v>33</v>
      </c>
      <c r="C166" s="41" t="s">
        <v>586</v>
      </c>
      <c r="D166" s="39" t="s">
        <v>147</v>
      </c>
      <c r="E166" s="39" t="s">
        <v>77</v>
      </c>
      <c r="F166" s="42" t="n">
        <v>7.95</v>
      </c>
      <c r="G166" s="42" t="n">
        <v>10.6</v>
      </c>
      <c r="H166" s="41" t="s">
        <v>587</v>
      </c>
      <c r="I166" s="43" t="s">
        <v>17</v>
      </c>
      <c r="J166" s="44" t="s">
        <v>18</v>
      </c>
      <c r="K166" s="41" t="s">
        <v>61</v>
      </c>
      <c r="L166" s="41" t="s">
        <v>588</v>
      </c>
      <c r="M166" s="39" t="s">
        <v>589</v>
      </c>
    </row>
    <row r="167" customFormat="false" ht="25.5" hidden="false" customHeight="true" outlineLevel="0" collapsed="false">
      <c r="A167" s="45" t="n">
        <v>166</v>
      </c>
      <c r="B167" s="46" t="s">
        <v>33</v>
      </c>
      <c r="C167" s="47" t="s">
        <v>590</v>
      </c>
      <c r="D167" s="45" t="s">
        <v>87</v>
      </c>
      <c r="E167" s="45" t="s">
        <v>66</v>
      </c>
      <c r="F167" s="48" t="n">
        <v>6.95</v>
      </c>
      <c r="G167" s="48" t="n">
        <v>13.9</v>
      </c>
      <c r="H167" s="47" t="s">
        <v>505</v>
      </c>
      <c r="I167" s="43" t="s">
        <v>17</v>
      </c>
      <c r="J167" s="44" t="s">
        <v>18</v>
      </c>
      <c r="K167" s="47" t="s">
        <v>61</v>
      </c>
      <c r="L167" s="47" t="s">
        <v>591</v>
      </c>
      <c r="M167" s="45" t="s">
        <v>592</v>
      </c>
    </row>
    <row r="168" customFormat="false" ht="25.5" hidden="false" customHeight="true" outlineLevel="0" collapsed="false">
      <c r="A168" s="39" t="n">
        <v>167</v>
      </c>
      <c r="B168" s="40" t="s">
        <v>33</v>
      </c>
      <c r="C168" s="41" t="s">
        <v>514</v>
      </c>
      <c r="D168" s="39" t="s">
        <v>87</v>
      </c>
      <c r="E168" s="39" t="s">
        <v>59</v>
      </c>
      <c r="F168" s="42" t="n">
        <v>12.95</v>
      </c>
      <c r="G168" s="42" t="n">
        <v>12.95</v>
      </c>
      <c r="H168" s="41" t="s">
        <v>107</v>
      </c>
      <c r="I168" s="43" t="s">
        <v>17</v>
      </c>
      <c r="J168" s="44" t="s">
        <v>18</v>
      </c>
      <c r="K168" s="41" t="s">
        <v>61</v>
      </c>
      <c r="L168" s="41" t="s">
        <v>593</v>
      </c>
      <c r="M168" s="39" t="s">
        <v>516</v>
      </c>
    </row>
    <row r="169" customFormat="false" ht="25.5" hidden="false" customHeight="true" outlineLevel="0" collapsed="false">
      <c r="A169" s="45" t="n">
        <v>168</v>
      </c>
      <c r="B169" s="46" t="s">
        <v>33</v>
      </c>
      <c r="C169" s="47" t="s">
        <v>526</v>
      </c>
      <c r="D169" s="45" t="s">
        <v>58</v>
      </c>
      <c r="E169" s="45" t="s">
        <v>134</v>
      </c>
      <c r="F169" s="48" t="n">
        <v>13.95</v>
      </c>
      <c r="G169" s="48" t="n">
        <v>6.98</v>
      </c>
      <c r="H169" s="47" t="s">
        <v>107</v>
      </c>
      <c r="I169" s="43" t="s">
        <v>17</v>
      </c>
      <c r="J169" s="44" t="s">
        <v>18</v>
      </c>
      <c r="K169" s="47" t="s">
        <v>61</v>
      </c>
      <c r="L169" s="47" t="s">
        <v>594</v>
      </c>
      <c r="M169" s="45" t="s">
        <v>595</v>
      </c>
    </row>
    <row r="170" customFormat="false" ht="25.5" hidden="false" customHeight="true" outlineLevel="0" collapsed="false">
      <c r="A170" s="39" t="n">
        <v>169</v>
      </c>
      <c r="B170" s="40" t="s">
        <v>33</v>
      </c>
      <c r="C170" s="41" t="s">
        <v>596</v>
      </c>
      <c r="D170" s="39" t="s">
        <v>65</v>
      </c>
      <c r="E170" s="39" t="s">
        <v>59</v>
      </c>
      <c r="F170" s="42" t="n">
        <v>6.95</v>
      </c>
      <c r="G170" s="42" t="n">
        <v>6.95</v>
      </c>
      <c r="H170" s="41" t="s">
        <v>597</v>
      </c>
      <c r="I170" s="44" t="s">
        <v>19</v>
      </c>
      <c r="J170" s="44" t="s">
        <v>18</v>
      </c>
      <c r="K170" s="41" t="s">
        <v>78</v>
      </c>
      <c r="L170" s="41" t="s">
        <v>598</v>
      </c>
      <c r="M170" s="39" t="s">
        <v>599</v>
      </c>
    </row>
    <row r="171" customFormat="false" ht="25.5" hidden="false" customHeight="true" outlineLevel="0" collapsed="false">
      <c r="A171" s="45" t="n">
        <v>170</v>
      </c>
      <c r="B171" s="46" t="s">
        <v>33</v>
      </c>
      <c r="C171" s="47" t="s">
        <v>600</v>
      </c>
      <c r="D171" s="45" t="s">
        <v>601</v>
      </c>
      <c r="E171" s="45" t="s">
        <v>66</v>
      </c>
      <c r="F171" s="48" t="n">
        <v>5.95</v>
      </c>
      <c r="G171" s="48" t="n">
        <v>11.9</v>
      </c>
      <c r="H171" s="47" t="s">
        <v>602</v>
      </c>
      <c r="I171" s="44" t="s">
        <v>19</v>
      </c>
      <c r="J171" s="44" t="s">
        <v>18</v>
      </c>
      <c r="K171" s="47" t="s">
        <v>78</v>
      </c>
      <c r="L171" s="47" t="s">
        <v>603</v>
      </c>
      <c r="M171" s="45" t="s">
        <v>604</v>
      </c>
    </row>
    <row r="172" customFormat="false" ht="25.5" hidden="false" customHeight="true" outlineLevel="0" collapsed="false">
      <c r="A172" s="39" t="n">
        <v>171</v>
      </c>
      <c r="B172" s="40" t="s">
        <v>33</v>
      </c>
      <c r="C172" s="41" t="s">
        <v>504</v>
      </c>
      <c r="D172" s="39" t="s">
        <v>65</v>
      </c>
      <c r="E172" s="39" t="s">
        <v>59</v>
      </c>
      <c r="F172" s="42" t="n">
        <v>12.5</v>
      </c>
      <c r="G172" s="42" t="n">
        <v>12.5</v>
      </c>
      <c r="H172" s="41" t="s">
        <v>505</v>
      </c>
      <c r="I172" s="44" t="s">
        <v>19</v>
      </c>
      <c r="J172" s="44" t="s">
        <v>18</v>
      </c>
      <c r="K172" s="41" t="s">
        <v>78</v>
      </c>
      <c r="L172" s="41" t="s">
        <v>605</v>
      </c>
      <c r="M172" s="39" t="s">
        <v>524</v>
      </c>
    </row>
    <row r="173" customFormat="false" ht="25.5" hidden="false" customHeight="true" outlineLevel="0" collapsed="false">
      <c r="A173" s="45" t="n">
        <v>172</v>
      </c>
      <c r="B173" s="46" t="s">
        <v>33</v>
      </c>
      <c r="C173" s="47" t="s">
        <v>606</v>
      </c>
      <c r="D173" s="45" t="s">
        <v>65</v>
      </c>
      <c r="E173" s="45" t="s">
        <v>66</v>
      </c>
      <c r="F173" s="48" t="n">
        <v>4.5</v>
      </c>
      <c r="G173" s="48" t="n">
        <v>9</v>
      </c>
      <c r="H173" s="47" t="s">
        <v>60</v>
      </c>
      <c r="I173" s="44" t="s">
        <v>19</v>
      </c>
      <c r="J173" s="44" t="s">
        <v>18</v>
      </c>
      <c r="K173" s="47" t="s">
        <v>78</v>
      </c>
      <c r="L173" s="47" t="s">
        <v>607</v>
      </c>
      <c r="M173" s="45" t="s">
        <v>608</v>
      </c>
    </row>
    <row r="174" customFormat="false" ht="25.5" hidden="false" customHeight="true" outlineLevel="0" collapsed="false">
      <c r="A174" s="39" t="n">
        <v>173</v>
      </c>
      <c r="B174" s="40" t="s">
        <v>33</v>
      </c>
      <c r="C174" s="41" t="s">
        <v>609</v>
      </c>
      <c r="D174" s="39" t="s">
        <v>527</v>
      </c>
      <c r="E174" s="39" t="s">
        <v>59</v>
      </c>
      <c r="F174" s="42" t="n">
        <v>5.95</v>
      </c>
      <c r="G174" s="42" t="n">
        <v>5.95</v>
      </c>
      <c r="H174" s="41" t="s">
        <v>60</v>
      </c>
      <c r="I174" s="44" t="s">
        <v>19</v>
      </c>
      <c r="J174" s="44" t="s">
        <v>18</v>
      </c>
      <c r="K174" s="41" t="s">
        <v>78</v>
      </c>
      <c r="L174" s="41" t="s">
        <v>179</v>
      </c>
      <c r="M174" s="39" t="s">
        <v>529</v>
      </c>
    </row>
    <row r="175" customFormat="false" ht="25.5" hidden="false" customHeight="true" outlineLevel="0" collapsed="false">
      <c r="A175" s="45" t="n">
        <v>174</v>
      </c>
      <c r="B175" s="46" t="s">
        <v>30</v>
      </c>
      <c r="C175" s="47" t="s">
        <v>70</v>
      </c>
      <c r="D175" s="45" t="s">
        <v>65</v>
      </c>
      <c r="E175" s="45" t="s">
        <v>66</v>
      </c>
      <c r="F175" s="48" t="n">
        <v>7.5</v>
      </c>
      <c r="G175" s="48" t="n">
        <v>15</v>
      </c>
      <c r="H175" s="47" t="s">
        <v>67</v>
      </c>
      <c r="I175" s="49" t="s">
        <v>15</v>
      </c>
      <c r="J175" s="49" t="s">
        <v>16</v>
      </c>
      <c r="K175" s="47" t="s">
        <v>83</v>
      </c>
      <c r="L175" s="47" t="s">
        <v>610</v>
      </c>
      <c r="M175" s="45" t="s">
        <v>72</v>
      </c>
    </row>
    <row r="176" customFormat="false" ht="25.5" hidden="false" customHeight="true" outlineLevel="0" collapsed="false">
      <c r="A176" s="39" t="n">
        <v>175</v>
      </c>
      <c r="B176" s="40" t="s">
        <v>30</v>
      </c>
      <c r="C176" s="41" t="s">
        <v>611</v>
      </c>
      <c r="D176" s="39" t="s">
        <v>65</v>
      </c>
      <c r="E176" s="39" t="s">
        <v>59</v>
      </c>
      <c r="F176" s="42" t="n">
        <v>7.95</v>
      </c>
      <c r="G176" s="42" t="n">
        <v>7.95</v>
      </c>
      <c r="H176" s="41" t="s">
        <v>60</v>
      </c>
      <c r="I176" s="43" t="s">
        <v>17</v>
      </c>
      <c r="J176" s="44" t="s">
        <v>18</v>
      </c>
      <c r="K176" s="41" t="s">
        <v>61</v>
      </c>
      <c r="L176" s="41" t="s">
        <v>542</v>
      </c>
      <c r="M176" s="39" t="s">
        <v>612</v>
      </c>
    </row>
    <row r="177" customFormat="false" ht="25.5" hidden="false" customHeight="true" outlineLevel="0" collapsed="false">
      <c r="A177" s="45" t="n">
        <v>176</v>
      </c>
      <c r="B177" s="46" t="s">
        <v>30</v>
      </c>
      <c r="C177" s="47" t="s">
        <v>613</v>
      </c>
      <c r="D177" s="45" t="s">
        <v>87</v>
      </c>
      <c r="E177" s="45" t="s">
        <v>77</v>
      </c>
      <c r="F177" s="48" t="n">
        <v>13</v>
      </c>
      <c r="G177" s="48" t="n">
        <v>17.33</v>
      </c>
      <c r="H177" s="47" t="s">
        <v>60</v>
      </c>
      <c r="I177" s="43" t="s">
        <v>17</v>
      </c>
      <c r="J177" s="44" t="s">
        <v>18</v>
      </c>
      <c r="K177" s="47" t="s">
        <v>61</v>
      </c>
      <c r="L177" s="47" t="s">
        <v>614</v>
      </c>
      <c r="M177" s="45" t="s">
        <v>615</v>
      </c>
    </row>
    <row r="178" customFormat="false" ht="25.5" hidden="false" customHeight="true" outlineLevel="0" collapsed="false">
      <c r="A178" s="39" t="n">
        <v>177</v>
      </c>
      <c r="B178" s="40" t="s">
        <v>30</v>
      </c>
      <c r="C178" s="41" t="s">
        <v>616</v>
      </c>
      <c r="D178" s="39" t="s">
        <v>58</v>
      </c>
      <c r="E178" s="39" t="s">
        <v>66</v>
      </c>
      <c r="F178" s="42" t="n">
        <v>9.7</v>
      </c>
      <c r="G178" s="42" t="n">
        <v>19.4</v>
      </c>
      <c r="H178" s="41" t="s">
        <v>107</v>
      </c>
      <c r="I178" s="43" t="s">
        <v>17</v>
      </c>
      <c r="J178" s="44" t="s">
        <v>18</v>
      </c>
      <c r="K178" s="41" t="s">
        <v>61</v>
      </c>
      <c r="L178" s="41" t="s">
        <v>617</v>
      </c>
      <c r="M178" s="39" t="s">
        <v>618</v>
      </c>
    </row>
    <row r="179" customFormat="false" ht="25.5" hidden="false" customHeight="true" outlineLevel="0" collapsed="false">
      <c r="A179" s="45" t="n">
        <v>178</v>
      </c>
      <c r="B179" s="46" t="s">
        <v>30</v>
      </c>
      <c r="C179" s="47" t="s">
        <v>619</v>
      </c>
      <c r="D179" s="45" t="s">
        <v>87</v>
      </c>
      <c r="E179" s="45" t="s">
        <v>77</v>
      </c>
      <c r="F179" s="48" t="n">
        <v>11.7</v>
      </c>
      <c r="G179" s="48" t="n">
        <v>15.6</v>
      </c>
      <c r="H179" s="47" t="s">
        <v>121</v>
      </c>
      <c r="I179" s="44" t="s">
        <v>19</v>
      </c>
      <c r="J179" s="44" t="s">
        <v>18</v>
      </c>
      <c r="K179" s="47" t="s">
        <v>78</v>
      </c>
      <c r="L179" s="47" t="s">
        <v>620</v>
      </c>
      <c r="M179" s="45" t="s">
        <v>621</v>
      </c>
    </row>
    <row r="180" customFormat="false" ht="25.5" hidden="false" customHeight="true" outlineLevel="0" collapsed="false">
      <c r="A180" s="39" t="n">
        <v>179</v>
      </c>
      <c r="B180" s="40" t="s">
        <v>30</v>
      </c>
      <c r="C180" s="41" t="s">
        <v>622</v>
      </c>
      <c r="D180" s="39" t="s">
        <v>65</v>
      </c>
      <c r="E180" s="39" t="s">
        <v>66</v>
      </c>
      <c r="F180" s="42" t="n">
        <v>4.95</v>
      </c>
      <c r="G180" s="42" t="n">
        <v>9.9</v>
      </c>
      <c r="H180" s="41" t="s">
        <v>60</v>
      </c>
      <c r="I180" s="44" t="s">
        <v>19</v>
      </c>
      <c r="J180" s="44" t="s">
        <v>18</v>
      </c>
      <c r="K180" s="41" t="s">
        <v>78</v>
      </c>
      <c r="L180" s="41" t="s">
        <v>620</v>
      </c>
      <c r="M180" s="39" t="s">
        <v>623</v>
      </c>
    </row>
    <row r="181" customFormat="false" ht="25.5" hidden="false" customHeight="true" outlineLevel="0" collapsed="false">
      <c r="A181" s="45" t="n">
        <v>180</v>
      </c>
      <c r="B181" s="46" t="s">
        <v>29</v>
      </c>
      <c r="C181" s="47" t="s">
        <v>624</v>
      </c>
      <c r="D181" s="45" t="s">
        <v>58</v>
      </c>
      <c r="E181" s="45" t="s">
        <v>59</v>
      </c>
      <c r="F181" s="48" t="n">
        <v>9.5</v>
      </c>
      <c r="G181" s="48" t="n">
        <v>9.5</v>
      </c>
      <c r="H181" s="47" t="s">
        <v>60</v>
      </c>
      <c r="I181" s="49" t="s">
        <v>15</v>
      </c>
      <c r="J181" s="49" t="s">
        <v>16</v>
      </c>
      <c r="K181" s="47" t="s">
        <v>83</v>
      </c>
      <c r="L181" s="47" t="s">
        <v>625</v>
      </c>
      <c r="M181" s="45" t="s">
        <v>626</v>
      </c>
    </row>
    <row r="182" customFormat="false" ht="25.5" hidden="false" customHeight="true" outlineLevel="0" collapsed="false">
      <c r="A182" s="39" t="n">
        <v>181</v>
      </c>
      <c r="B182" s="40" t="s">
        <v>29</v>
      </c>
      <c r="C182" s="41" t="s">
        <v>70</v>
      </c>
      <c r="D182" s="39" t="s">
        <v>65</v>
      </c>
      <c r="E182" s="39" t="s">
        <v>59</v>
      </c>
      <c r="F182" s="42" t="n">
        <v>14.95</v>
      </c>
      <c r="G182" s="42" t="n">
        <v>14.95</v>
      </c>
      <c r="H182" s="41" t="s">
        <v>67</v>
      </c>
      <c r="I182" s="43" t="s">
        <v>17</v>
      </c>
      <c r="J182" s="44" t="s">
        <v>18</v>
      </c>
      <c r="K182" s="41" t="s">
        <v>61</v>
      </c>
      <c r="L182" s="41" t="s">
        <v>627</v>
      </c>
      <c r="M182" s="39" t="s">
        <v>628</v>
      </c>
    </row>
    <row r="183" customFormat="false" ht="25.5" hidden="false" customHeight="true" outlineLevel="0" collapsed="false">
      <c r="A183" s="45" t="n">
        <v>182</v>
      </c>
      <c r="B183" s="46" t="s">
        <v>29</v>
      </c>
      <c r="C183" s="47" t="s">
        <v>70</v>
      </c>
      <c r="D183" s="45" t="s">
        <v>65</v>
      </c>
      <c r="E183" s="45" t="s">
        <v>66</v>
      </c>
      <c r="F183" s="48" t="n">
        <v>8.7</v>
      </c>
      <c r="G183" s="48" t="n">
        <v>17.4</v>
      </c>
      <c r="H183" s="47" t="s">
        <v>67</v>
      </c>
      <c r="I183" s="43" t="s">
        <v>17</v>
      </c>
      <c r="J183" s="44" t="s">
        <v>18</v>
      </c>
      <c r="K183" s="47" t="s">
        <v>61</v>
      </c>
      <c r="L183" s="47" t="s">
        <v>629</v>
      </c>
      <c r="M183" s="45" t="s">
        <v>72</v>
      </c>
    </row>
    <row r="184" customFormat="false" ht="25.5" hidden="false" customHeight="true" outlineLevel="0" collapsed="false">
      <c r="A184" s="39" t="n">
        <v>183</v>
      </c>
      <c r="B184" s="40" t="s">
        <v>29</v>
      </c>
      <c r="C184" s="41" t="s">
        <v>630</v>
      </c>
      <c r="D184" s="39" t="s">
        <v>65</v>
      </c>
      <c r="E184" s="39" t="s">
        <v>66</v>
      </c>
      <c r="F184" s="42" t="n">
        <v>7.9</v>
      </c>
      <c r="G184" s="42" t="n">
        <v>15.8</v>
      </c>
      <c r="H184" s="41" t="s">
        <v>631</v>
      </c>
      <c r="I184" s="43" t="s">
        <v>17</v>
      </c>
      <c r="J184" s="44" t="s">
        <v>18</v>
      </c>
      <c r="K184" s="41" t="s">
        <v>61</v>
      </c>
      <c r="L184" s="41" t="s">
        <v>632</v>
      </c>
      <c r="M184" s="39" t="s">
        <v>633</v>
      </c>
    </row>
  </sheetData>
  <autoFilter ref="A1:M184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634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57</v>
      </c>
      <c r="C5" s="39" t="s">
        <v>58</v>
      </c>
      <c r="D5" s="39" t="s">
        <v>59</v>
      </c>
      <c r="E5" s="42" t="n">
        <v>4.09</v>
      </c>
      <c r="F5" s="42" t="n">
        <v>4.09</v>
      </c>
      <c r="G5" s="41" t="s">
        <v>60</v>
      </c>
      <c r="H5" s="43" t="s">
        <v>17</v>
      </c>
      <c r="I5" s="44" t="s">
        <v>18</v>
      </c>
      <c r="J5" s="41" t="s">
        <v>61</v>
      </c>
      <c r="K5" s="41" t="s">
        <v>62</v>
      </c>
      <c r="L5" s="39" t="s">
        <v>63</v>
      </c>
    </row>
    <row r="6" customFormat="false" ht="25.5" hidden="false" customHeight="true" outlineLevel="0" collapsed="false">
      <c r="A6" s="45" t="n">
        <v>2</v>
      </c>
      <c r="B6" s="47" t="s">
        <v>64</v>
      </c>
      <c r="C6" s="45" t="s">
        <v>65</v>
      </c>
      <c r="D6" s="45" t="s">
        <v>66</v>
      </c>
      <c r="E6" s="48" t="n">
        <v>5.95</v>
      </c>
      <c r="F6" s="48" t="n">
        <v>11.9</v>
      </c>
      <c r="G6" s="47" t="s">
        <v>67</v>
      </c>
      <c r="H6" s="43" t="s">
        <v>17</v>
      </c>
      <c r="I6" s="44" t="s">
        <v>18</v>
      </c>
      <c r="J6" s="47" t="s">
        <v>61</v>
      </c>
      <c r="K6" s="47" t="s">
        <v>68</v>
      </c>
      <c r="L6" s="45" t="s">
        <v>69</v>
      </c>
    </row>
    <row r="7" customFormat="false" ht="25.5" hidden="false" customHeight="true" outlineLevel="0" collapsed="false">
      <c r="A7" s="39" t="n">
        <v>3</v>
      </c>
      <c r="B7" s="41" t="s">
        <v>70</v>
      </c>
      <c r="C7" s="39" t="s">
        <v>65</v>
      </c>
      <c r="D7" s="39" t="s">
        <v>66</v>
      </c>
      <c r="E7" s="42" t="n">
        <v>5.95</v>
      </c>
      <c r="F7" s="42" t="n">
        <v>11.9</v>
      </c>
      <c r="G7" s="41" t="s">
        <v>67</v>
      </c>
      <c r="H7" s="43" t="s">
        <v>17</v>
      </c>
      <c r="I7" s="44" t="s">
        <v>18</v>
      </c>
      <c r="J7" s="41" t="s">
        <v>61</v>
      </c>
      <c r="K7" s="41" t="s">
        <v>71</v>
      </c>
      <c r="L7" s="39" t="s">
        <v>72</v>
      </c>
    </row>
    <row r="8" customFormat="false" ht="25.5" hidden="false" customHeight="true" outlineLevel="0" collapsed="false">
      <c r="A8" s="45" t="n">
        <v>4</v>
      </c>
      <c r="B8" s="47" t="s">
        <v>73</v>
      </c>
      <c r="C8" s="45" t="s">
        <v>65</v>
      </c>
      <c r="D8" s="45" t="s">
        <v>66</v>
      </c>
      <c r="E8" s="48" t="n">
        <v>5.95</v>
      </c>
      <c r="F8" s="48" t="n">
        <v>11.9</v>
      </c>
      <c r="G8" s="47" t="s">
        <v>67</v>
      </c>
      <c r="H8" s="43" t="s">
        <v>17</v>
      </c>
      <c r="I8" s="44" t="s">
        <v>18</v>
      </c>
      <c r="J8" s="47" t="s">
        <v>61</v>
      </c>
      <c r="K8" s="47" t="s">
        <v>71</v>
      </c>
      <c r="L8" s="45" t="s">
        <v>74</v>
      </c>
    </row>
    <row r="9" customFormat="false" ht="25.5" hidden="false" customHeight="true" outlineLevel="0" collapsed="false">
      <c r="A9" s="39" t="n">
        <v>5</v>
      </c>
      <c r="B9" s="41" t="s">
        <v>75</v>
      </c>
      <c r="C9" s="39" t="s">
        <v>76</v>
      </c>
      <c r="D9" s="39" t="s">
        <v>77</v>
      </c>
      <c r="E9" s="42" t="n">
        <v>7.35</v>
      </c>
      <c r="F9" s="42" t="n">
        <v>9.8</v>
      </c>
      <c r="G9" s="41" t="s">
        <v>60</v>
      </c>
      <c r="H9" s="44" t="s">
        <v>19</v>
      </c>
      <c r="I9" s="44" t="s">
        <v>18</v>
      </c>
      <c r="J9" s="41" t="s">
        <v>78</v>
      </c>
      <c r="K9" s="41" t="s">
        <v>79</v>
      </c>
      <c r="L9" s="39" t="s">
        <v>80</v>
      </c>
    </row>
  </sheetData>
  <autoFilter ref="A4:L9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636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81</v>
      </c>
      <c r="C5" s="39" t="s">
        <v>58</v>
      </c>
      <c r="D5" s="39" t="s">
        <v>66</v>
      </c>
      <c r="E5" s="42" t="n">
        <v>19.6</v>
      </c>
      <c r="F5" s="42" t="n">
        <v>39.2</v>
      </c>
      <c r="G5" s="41" t="s">
        <v>82</v>
      </c>
      <c r="H5" s="49" t="s">
        <v>15</v>
      </c>
      <c r="I5" s="49" t="s">
        <v>16</v>
      </c>
      <c r="J5" s="41" t="s">
        <v>83</v>
      </c>
      <c r="K5" s="41" t="s">
        <v>84</v>
      </c>
      <c r="L5" s="39" t="s">
        <v>85</v>
      </c>
    </row>
    <row r="6" customFormat="false" ht="25.5" hidden="false" customHeight="true" outlineLevel="0" collapsed="false">
      <c r="A6" s="45" t="n">
        <v>2</v>
      </c>
      <c r="B6" s="47" t="s">
        <v>86</v>
      </c>
      <c r="C6" s="45" t="s">
        <v>87</v>
      </c>
      <c r="D6" s="45" t="s">
        <v>66</v>
      </c>
      <c r="E6" s="48" t="n">
        <v>14.95</v>
      </c>
      <c r="F6" s="48" t="n">
        <v>29.9</v>
      </c>
      <c r="G6" s="47" t="s">
        <v>88</v>
      </c>
      <c r="H6" s="49" t="s">
        <v>15</v>
      </c>
      <c r="I6" s="49" t="s">
        <v>16</v>
      </c>
      <c r="J6" s="47" t="s">
        <v>83</v>
      </c>
      <c r="K6" s="47" t="s">
        <v>89</v>
      </c>
      <c r="L6" s="45" t="s">
        <v>90</v>
      </c>
    </row>
    <row r="7" customFormat="false" ht="25.5" hidden="false" customHeight="true" outlineLevel="0" collapsed="false">
      <c r="A7" s="39" t="n">
        <v>3</v>
      </c>
      <c r="B7" s="41" t="s">
        <v>91</v>
      </c>
      <c r="C7" s="39" t="s">
        <v>58</v>
      </c>
      <c r="D7" s="39" t="s">
        <v>66</v>
      </c>
      <c r="E7" s="42" t="n">
        <v>17.95</v>
      </c>
      <c r="F7" s="42" t="n">
        <v>35.9</v>
      </c>
      <c r="G7" s="41" t="s">
        <v>92</v>
      </c>
      <c r="H7" s="49" t="s">
        <v>15</v>
      </c>
      <c r="I7" s="49" t="s">
        <v>16</v>
      </c>
      <c r="J7" s="41" t="s">
        <v>83</v>
      </c>
      <c r="K7" s="41" t="s">
        <v>93</v>
      </c>
      <c r="L7" s="39" t="s">
        <v>94</v>
      </c>
    </row>
    <row r="8" customFormat="false" ht="25.5" hidden="false" customHeight="true" outlineLevel="0" collapsed="false">
      <c r="A8" s="45" t="n">
        <v>4</v>
      </c>
      <c r="B8" s="47" t="s">
        <v>95</v>
      </c>
      <c r="C8" s="45" t="s">
        <v>87</v>
      </c>
      <c r="D8" s="45" t="s">
        <v>66</v>
      </c>
      <c r="E8" s="48" t="n">
        <v>29.95</v>
      </c>
      <c r="F8" s="48" t="n">
        <v>59.9</v>
      </c>
      <c r="G8" s="47" t="s">
        <v>96</v>
      </c>
      <c r="H8" s="43" t="s">
        <v>17</v>
      </c>
      <c r="I8" s="44" t="s">
        <v>18</v>
      </c>
      <c r="J8" s="47" t="s">
        <v>61</v>
      </c>
      <c r="K8" s="47" t="s">
        <v>97</v>
      </c>
      <c r="L8" s="45" t="s">
        <v>98</v>
      </c>
    </row>
    <row r="9" customFormat="false" ht="25.5" hidden="false" customHeight="true" outlineLevel="0" collapsed="false">
      <c r="A9" s="39" t="n">
        <v>5</v>
      </c>
      <c r="B9" s="41" t="s">
        <v>99</v>
      </c>
      <c r="C9" s="39" t="s">
        <v>58</v>
      </c>
      <c r="D9" s="39" t="s">
        <v>59</v>
      </c>
      <c r="E9" s="42" t="n">
        <v>9.95</v>
      </c>
      <c r="F9" s="42" t="n">
        <v>9.95</v>
      </c>
      <c r="G9" s="41" t="s">
        <v>60</v>
      </c>
      <c r="H9" s="43" t="s">
        <v>17</v>
      </c>
      <c r="I9" s="44" t="s">
        <v>18</v>
      </c>
      <c r="J9" s="41" t="s">
        <v>61</v>
      </c>
      <c r="K9" s="41" t="s">
        <v>100</v>
      </c>
      <c r="L9" s="39" t="s">
        <v>101</v>
      </c>
    </row>
    <row r="10" customFormat="false" ht="25.5" hidden="false" customHeight="true" outlineLevel="0" collapsed="false">
      <c r="A10" s="45" t="n">
        <v>6</v>
      </c>
      <c r="B10" s="47" t="s">
        <v>102</v>
      </c>
      <c r="C10" s="45" t="s">
        <v>76</v>
      </c>
      <c r="D10" s="45" t="s">
        <v>66</v>
      </c>
      <c r="E10" s="48" t="n">
        <v>9.95</v>
      </c>
      <c r="F10" s="48" t="n">
        <v>19.9</v>
      </c>
      <c r="G10" s="47" t="s">
        <v>103</v>
      </c>
      <c r="H10" s="43" t="s">
        <v>17</v>
      </c>
      <c r="I10" s="44" t="s">
        <v>18</v>
      </c>
      <c r="J10" s="47" t="s">
        <v>61</v>
      </c>
      <c r="K10" s="47" t="s">
        <v>104</v>
      </c>
      <c r="L10" s="45" t="s">
        <v>105</v>
      </c>
    </row>
    <row r="11" customFormat="false" ht="25.5" hidden="false" customHeight="true" outlineLevel="0" collapsed="false">
      <c r="A11" s="39" t="n">
        <v>7</v>
      </c>
      <c r="B11" s="41" t="s">
        <v>106</v>
      </c>
      <c r="C11" s="39" t="s">
        <v>87</v>
      </c>
      <c r="D11" s="39" t="s">
        <v>66</v>
      </c>
      <c r="E11" s="42" t="n">
        <v>9.95</v>
      </c>
      <c r="F11" s="42" t="n">
        <v>19.9</v>
      </c>
      <c r="G11" s="41" t="s">
        <v>107</v>
      </c>
      <c r="H11" s="43" t="s">
        <v>17</v>
      </c>
      <c r="I11" s="44" t="s">
        <v>18</v>
      </c>
      <c r="J11" s="41" t="s">
        <v>61</v>
      </c>
      <c r="K11" s="41" t="s">
        <v>108</v>
      </c>
      <c r="L11" s="39" t="s">
        <v>109</v>
      </c>
    </row>
    <row r="12" customFormat="false" ht="25.5" hidden="false" customHeight="true" outlineLevel="0" collapsed="false">
      <c r="A12" s="45" t="n">
        <v>8</v>
      </c>
      <c r="B12" s="47" t="s">
        <v>106</v>
      </c>
      <c r="C12" s="45" t="s">
        <v>87</v>
      </c>
      <c r="D12" s="45" t="s">
        <v>59</v>
      </c>
      <c r="E12" s="48" t="n">
        <v>17.95</v>
      </c>
      <c r="F12" s="48" t="n">
        <v>17.95</v>
      </c>
      <c r="G12" s="47" t="s">
        <v>107</v>
      </c>
      <c r="H12" s="43" t="s">
        <v>17</v>
      </c>
      <c r="I12" s="44" t="s">
        <v>18</v>
      </c>
      <c r="J12" s="47" t="s">
        <v>61</v>
      </c>
      <c r="K12" s="47" t="s">
        <v>110</v>
      </c>
      <c r="L12" s="45" t="s">
        <v>111</v>
      </c>
    </row>
    <row r="13" customFormat="false" ht="25.5" hidden="false" customHeight="true" outlineLevel="0" collapsed="false">
      <c r="A13" s="39" t="n">
        <v>9</v>
      </c>
      <c r="B13" s="41" t="s">
        <v>112</v>
      </c>
      <c r="C13" s="39" t="s">
        <v>58</v>
      </c>
      <c r="D13" s="39" t="s">
        <v>66</v>
      </c>
      <c r="E13" s="42" t="n">
        <v>9.95</v>
      </c>
      <c r="F13" s="42" t="n">
        <v>19.9</v>
      </c>
      <c r="G13" s="41" t="s">
        <v>82</v>
      </c>
      <c r="H13" s="43" t="s">
        <v>17</v>
      </c>
      <c r="I13" s="44" t="s">
        <v>18</v>
      </c>
      <c r="J13" s="41" t="s">
        <v>61</v>
      </c>
      <c r="K13" s="41" t="s">
        <v>113</v>
      </c>
      <c r="L13" s="39" t="s">
        <v>114</v>
      </c>
    </row>
    <row r="14" customFormat="false" ht="25.5" hidden="false" customHeight="true" outlineLevel="0" collapsed="false">
      <c r="A14" s="45" t="n">
        <v>10</v>
      </c>
      <c r="B14" s="47" t="s">
        <v>115</v>
      </c>
      <c r="C14" s="45" t="s">
        <v>65</v>
      </c>
      <c r="D14" s="45" t="s">
        <v>66</v>
      </c>
      <c r="E14" s="48" t="n">
        <v>4.85</v>
      </c>
      <c r="F14" s="48" t="n">
        <v>9.7</v>
      </c>
      <c r="G14" s="47" t="s">
        <v>60</v>
      </c>
      <c r="H14" s="43" t="s">
        <v>17</v>
      </c>
      <c r="I14" s="44" t="s">
        <v>18</v>
      </c>
      <c r="J14" s="47" t="s">
        <v>61</v>
      </c>
      <c r="K14" s="47" t="s">
        <v>116</v>
      </c>
      <c r="L14" s="45" t="s">
        <v>117</v>
      </c>
    </row>
    <row r="15" customFormat="false" ht="25.5" hidden="false" customHeight="true" outlineLevel="0" collapsed="false">
      <c r="A15" s="39" t="n">
        <v>11</v>
      </c>
      <c r="B15" s="41" t="s">
        <v>115</v>
      </c>
      <c r="C15" s="39" t="s">
        <v>65</v>
      </c>
      <c r="D15" s="39" t="s">
        <v>59</v>
      </c>
      <c r="E15" s="42" t="n">
        <v>7.5</v>
      </c>
      <c r="F15" s="42" t="n">
        <v>7.5</v>
      </c>
      <c r="G15" s="41" t="s">
        <v>60</v>
      </c>
      <c r="H15" s="43" t="s">
        <v>17</v>
      </c>
      <c r="I15" s="44" t="s">
        <v>18</v>
      </c>
      <c r="J15" s="41" t="s">
        <v>61</v>
      </c>
      <c r="K15" s="41" t="s">
        <v>118</v>
      </c>
      <c r="L15" s="39" t="s">
        <v>119</v>
      </c>
    </row>
    <row r="16" customFormat="false" ht="25.5" hidden="false" customHeight="true" outlineLevel="0" collapsed="false">
      <c r="A16" s="45" t="n">
        <v>12</v>
      </c>
      <c r="B16" s="47" t="s">
        <v>120</v>
      </c>
      <c r="C16" s="45" t="s">
        <v>87</v>
      </c>
      <c r="D16" s="45" t="s">
        <v>77</v>
      </c>
      <c r="E16" s="48" t="n">
        <v>23.95</v>
      </c>
      <c r="F16" s="48" t="n">
        <v>31.93</v>
      </c>
      <c r="G16" s="47" t="s">
        <v>121</v>
      </c>
      <c r="H16" s="43" t="s">
        <v>17</v>
      </c>
      <c r="I16" s="44" t="s">
        <v>18</v>
      </c>
      <c r="J16" s="47" t="s">
        <v>61</v>
      </c>
      <c r="K16" s="47" t="s">
        <v>122</v>
      </c>
      <c r="L16" s="45" t="s">
        <v>123</v>
      </c>
    </row>
    <row r="17" customFormat="false" ht="25.5" hidden="false" customHeight="true" outlineLevel="0" collapsed="false">
      <c r="A17" s="39" t="n">
        <v>13</v>
      </c>
      <c r="B17" s="41" t="s">
        <v>124</v>
      </c>
      <c r="C17" s="39" t="s">
        <v>65</v>
      </c>
      <c r="D17" s="39" t="s">
        <v>66</v>
      </c>
      <c r="E17" s="42" t="n">
        <v>7.95</v>
      </c>
      <c r="F17" s="42" t="n">
        <v>15.9</v>
      </c>
      <c r="G17" s="41" t="s">
        <v>125</v>
      </c>
      <c r="H17" s="43" t="s">
        <v>17</v>
      </c>
      <c r="I17" s="44" t="s">
        <v>18</v>
      </c>
      <c r="J17" s="41" t="s">
        <v>61</v>
      </c>
      <c r="K17" s="41" t="s">
        <v>126</v>
      </c>
      <c r="L17" s="39" t="s">
        <v>127</v>
      </c>
    </row>
    <row r="18" customFormat="false" ht="25.5" hidden="false" customHeight="true" outlineLevel="0" collapsed="false">
      <c r="A18" s="45" t="n">
        <v>14</v>
      </c>
      <c r="B18" s="47" t="s">
        <v>124</v>
      </c>
      <c r="C18" s="45" t="s">
        <v>65</v>
      </c>
      <c r="D18" s="45" t="s">
        <v>128</v>
      </c>
      <c r="E18" s="48" t="n">
        <v>4.95</v>
      </c>
      <c r="F18" s="48" t="n">
        <v>19.8</v>
      </c>
      <c r="G18" s="47" t="s">
        <v>125</v>
      </c>
      <c r="H18" s="43" t="s">
        <v>17</v>
      </c>
      <c r="I18" s="44" t="s">
        <v>18</v>
      </c>
      <c r="J18" s="47" t="s">
        <v>61</v>
      </c>
      <c r="K18" s="47" t="s">
        <v>129</v>
      </c>
      <c r="L18" s="45" t="s">
        <v>130</v>
      </c>
    </row>
    <row r="19" customFormat="false" ht="25.5" hidden="false" customHeight="true" outlineLevel="0" collapsed="false">
      <c r="A19" s="39" t="n">
        <v>15</v>
      </c>
      <c r="B19" s="41" t="s">
        <v>124</v>
      </c>
      <c r="C19" s="39" t="s">
        <v>65</v>
      </c>
      <c r="D19" s="39" t="s">
        <v>59</v>
      </c>
      <c r="E19" s="42" t="n">
        <v>13.95</v>
      </c>
      <c r="F19" s="42" t="n">
        <v>13.95</v>
      </c>
      <c r="G19" s="41" t="s">
        <v>125</v>
      </c>
      <c r="H19" s="43" t="s">
        <v>17</v>
      </c>
      <c r="I19" s="44" t="s">
        <v>18</v>
      </c>
      <c r="J19" s="41" t="s">
        <v>61</v>
      </c>
      <c r="K19" s="41" t="s">
        <v>131</v>
      </c>
      <c r="L19" s="39" t="s">
        <v>132</v>
      </c>
    </row>
    <row r="20" customFormat="false" ht="25.5" hidden="false" customHeight="true" outlineLevel="0" collapsed="false">
      <c r="A20" s="45" t="n">
        <v>16</v>
      </c>
      <c r="B20" s="47" t="s">
        <v>133</v>
      </c>
      <c r="C20" s="45" t="s">
        <v>65</v>
      </c>
      <c r="D20" s="45" t="s">
        <v>134</v>
      </c>
      <c r="E20" s="48" t="n">
        <v>24.95</v>
      </c>
      <c r="F20" s="48" t="n">
        <v>12.48</v>
      </c>
      <c r="G20" s="47" t="s">
        <v>125</v>
      </c>
      <c r="H20" s="43" t="s">
        <v>17</v>
      </c>
      <c r="I20" s="44" t="s">
        <v>18</v>
      </c>
      <c r="J20" s="47" t="s">
        <v>61</v>
      </c>
      <c r="K20" s="47" t="s">
        <v>135</v>
      </c>
      <c r="L20" s="45" t="s">
        <v>136</v>
      </c>
    </row>
    <row r="21" customFormat="false" ht="25.5" hidden="false" customHeight="true" outlineLevel="0" collapsed="false">
      <c r="A21" s="39" t="n">
        <v>17</v>
      </c>
      <c r="B21" s="41" t="s">
        <v>137</v>
      </c>
      <c r="C21" s="39" t="s">
        <v>76</v>
      </c>
      <c r="D21" s="39" t="s">
        <v>59</v>
      </c>
      <c r="E21" s="42" t="n">
        <v>14.95</v>
      </c>
      <c r="F21" s="42" t="n">
        <v>14.95</v>
      </c>
      <c r="G21" s="41" t="s">
        <v>138</v>
      </c>
      <c r="H21" s="43" t="s">
        <v>17</v>
      </c>
      <c r="I21" s="44" t="s">
        <v>18</v>
      </c>
      <c r="J21" s="41" t="s">
        <v>61</v>
      </c>
      <c r="K21" s="41" t="s">
        <v>139</v>
      </c>
      <c r="L21" s="39" t="s">
        <v>140</v>
      </c>
    </row>
    <row r="22" customFormat="false" ht="25.5" hidden="false" customHeight="true" outlineLevel="0" collapsed="false">
      <c r="A22" s="45" t="n">
        <v>18</v>
      </c>
      <c r="B22" s="47" t="s">
        <v>137</v>
      </c>
      <c r="C22" s="45" t="s">
        <v>76</v>
      </c>
      <c r="D22" s="45" t="s">
        <v>66</v>
      </c>
      <c r="E22" s="48" t="n">
        <v>8.5</v>
      </c>
      <c r="F22" s="48" t="n">
        <v>17</v>
      </c>
      <c r="G22" s="47" t="s">
        <v>138</v>
      </c>
      <c r="H22" s="43" t="s">
        <v>17</v>
      </c>
      <c r="I22" s="44" t="s">
        <v>18</v>
      </c>
      <c r="J22" s="47" t="s">
        <v>61</v>
      </c>
      <c r="K22" s="47" t="s">
        <v>141</v>
      </c>
      <c r="L22" s="45" t="s">
        <v>142</v>
      </c>
    </row>
    <row r="23" customFormat="false" ht="25.5" hidden="false" customHeight="true" outlineLevel="0" collapsed="false">
      <c r="A23" s="39" t="n">
        <v>19</v>
      </c>
      <c r="B23" s="41" t="s">
        <v>143</v>
      </c>
      <c r="C23" s="39" t="s">
        <v>76</v>
      </c>
      <c r="D23" s="39" t="s">
        <v>66</v>
      </c>
      <c r="E23" s="42" t="n">
        <v>11.95</v>
      </c>
      <c r="F23" s="42" t="n">
        <v>23.9</v>
      </c>
      <c r="G23" s="41" t="s">
        <v>138</v>
      </c>
      <c r="H23" s="43" t="s">
        <v>17</v>
      </c>
      <c r="I23" s="44" t="s">
        <v>18</v>
      </c>
      <c r="J23" s="41" t="s">
        <v>61</v>
      </c>
      <c r="K23" s="41" t="s">
        <v>144</v>
      </c>
      <c r="L23" s="39" t="s">
        <v>145</v>
      </c>
    </row>
    <row r="24" customFormat="false" ht="25.5" hidden="false" customHeight="true" outlineLevel="0" collapsed="false">
      <c r="A24" s="45" t="n">
        <v>20</v>
      </c>
      <c r="B24" s="47" t="s">
        <v>146</v>
      </c>
      <c r="C24" s="45" t="s">
        <v>147</v>
      </c>
      <c r="D24" s="45" t="s">
        <v>77</v>
      </c>
      <c r="E24" s="48" t="n">
        <v>9.95</v>
      </c>
      <c r="F24" s="48" t="n">
        <v>13.27</v>
      </c>
      <c r="G24" s="47" t="s">
        <v>148</v>
      </c>
      <c r="H24" s="43" t="s">
        <v>17</v>
      </c>
      <c r="I24" s="44" t="s">
        <v>18</v>
      </c>
      <c r="J24" s="47" t="s">
        <v>61</v>
      </c>
      <c r="K24" s="47" t="s">
        <v>149</v>
      </c>
      <c r="L24" s="45" t="s">
        <v>150</v>
      </c>
    </row>
    <row r="25" customFormat="false" ht="25.5" hidden="false" customHeight="true" outlineLevel="0" collapsed="false">
      <c r="A25" s="39" t="n">
        <v>21</v>
      </c>
      <c r="B25" s="41" t="s">
        <v>151</v>
      </c>
      <c r="C25" s="39" t="s">
        <v>87</v>
      </c>
      <c r="D25" s="39" t="s">
        <v>66</v>
      </c>
      <c r="E25" s="42" t="n">
        <v>10.95</v>
      </c>
      <c r="F25" s="42" t="n">
        <v>21.9</v>
      </c>
      <c r="G25" s="41" t="s">
        <v>152</v>
      </c>
      <c r="H25" s="43" t="s">
        <v>17</v>
      </c>
      <c r="I25" s="44" t="s">
        <v>18</v>
      </c>
      <c r="J25" s="41" t="s">
        <v>61</v>
      </c>
      <c r="K25" s="41" t="s">
        <v>153</v>
      </c>
      <c r="L25" s="39" t="s">
        <v>154</v>
      </c>
    </row>
    <row r="26" customFormat="false" ht="25.5" hidden="false" customHeight="true" outlineLevel="0" collapsed="false">
      <c r="A26" s="45" t="n">
        <v>22</v>
      </c>
      <c r="B26" s="47" t="s">
        <v>155</v>
      </c>
      <c r="C26" s="45" t="s">
        <v>87</v>
      </c>
      <c r="D26" s="45" t="s">
        <v>59</v>
      </c>
      <c r="E26" s="48" t="n">
        <v>18.5</v>
      </c>
      <c r="F26" s="48" t="n">
        <v>18.5</v>
      </c>
      <c r="G26" s="47" t="s">
        <v>152</v>
      </c>
      <c r="H26" s="43" t="s">
        <v>17</v>
      </c>
      <c r="I26" s="44" t="s">
        <v>18</v>
      </c>
      <c r="J26" s="47" t="s">
        <v>61</v>
      </c>
      <c r="K26" s="47" t="s">
        <v>156</v>
      </c>
      <c r="L26" s="45" t="s">
        <v>157</v>
      </c>
    </row>
    <row r="27" customFormat="false" ht="25.5" hidden="false" customHeight="true" outlineLevel="0" collapsed="false">
      <c r="A27" s="39" t="n">
        <v>23</v>
      </c>
      <c r="B27" s="41" t="s">
        <v>158</v>
      </c>
      <c r="C27" s="39" t="s">
        <v>87</v>
      </c>
      <c r="D27" s="39" t="s">
        <v>66</v>
      </c>
      <c r="E27" s="42" t="n">
        <v>14.95</v>
      </c>
      <c r="F27" s="42" t="n">
        <v>29.9</v>
      </c>
      <c r="G27" s="41" t="s">
        <v>152</v>
      </c>
      <c r="H27" s="43" t="s">
        <v>17</v>
      </c>
      <c r="I27" s="44" t="s">
        <v>18</v>
      </c>
      <c r="J27" s="41" t="s">
        <v>61</v>
      </c>
      <c r="K27" s="41" t="s">
        <v>159</v>
      </c>
      <c r="L27" s="39" t="s">
        <v>160</v>
      </c>
    </row>
    <row r="28" customFormat="false" ht="25.5" hidden="false" customHeight="true" outlineLevel="0" collapsed="false">
      <c r="A28" s="45" t="n">
        <v>24</v>
      </c>
      <c r="B28" s="47" t="s">
        <v>161</v>
      </c>
      <c r="C28" s="45" t="s">
        <v>87</v>
      </c>
      <c r="D28" s="45" t="s">
        <v>66</v>
      </c>
      <c r="E28" s="48" t="n">
        <v>14.95</v>
      </c>
      <c r="F28" s="48" t="n">
        <v>29.9</v>
      </c>
      <c r="G28" s="47" t="s">
        <v>162</v>
      </c>
      <c r="H28" s="43" t="s">
        <v>17</v>
      </c>
      <c r="I28" s="44" t="s">
        <v>18</v>
      </c>
      <c r="J28" s="47" t="s">
        <v>61</v>
      </c>
      <c r="K28" s="47" t="s">
        <v>141</v>
      </c>
      <c r="L28" s="45" t="s">
        <v>163</v>
      </c>
    </row>
    <row r="29" customFormat="false" ht="25.5" hidden="false" customHeight="true" outlineLevel="0" collapsed="false">
      <c r="A29" s="39" t="n">
        <v>25</v>
      </c>
      <c r="B29" s="41" t="s">
        <v>164</v>
      </c>
      <c r="C29" s="39" t="s">
        <v>87</v>
      </c>
      <c r="D29" s="39" t="s">
        <v>66</v>
      </c>
      <c r="E29" s="42" t="n">
        <v>19.95</v>
      </c>
      <c r="F29" s="42" t="n">
        <v>39.9</v>
      </c>
      <c r="G29" s="41" t="s">
        <v>96</v>
      </c>
      <c r="H29" s="44" t="s">
        <v>19</v>
      </c>
      <c r="I29" s="44" t="s">
        <v>18</v>
      </c>
      <c r="J29" s="41" t="s">
        <v>78</v>
      </c>
      <c r="K29" s="41" t="s">
        <v>165</v>
      </c>
      <c r="L29" s="39" t="s">
        <v>166</v>
      </c>
    </row>
    <row r="30" customFormat="false" ht="25.5" hidden="false" customHeight="true" outlineLevel="0" collapsed="false">
      <c r="A30" s="45" t="n">
        <v>26</v>
      </c>
      <c r="B30" s="47" t="s">
        <v>167</v>
      </c>
      <c r="C30" s="45" t="s">
        <v>65</v>
      </c>
      <c r="D30" s="45" t="s">
        <v>66</v>
      </c>
      <c r="E30" s="48" t="n">
        <v>7.95</v>
      </c>
      <c r="F30" s="48" t="n">
        <v>15.9</v>
      </c>
      <c r="G30" s="47" t="s">
        <v>125</v>
      </c>
      <c r="H30" s="44" t="s">
        <v>19</v>
      </c>
      <c r="I30" s="44" t="s">
        <v>18</v>
      </c>
      <c r="J30" s="47" t="s">
        <v>78</v>
      </c>
      <c r="K30" s="47" t="s">
        <v>168</v>
      </c>
      <c r="L30" s="45" t="s">
        <v>169</v>
      </c>
    </row>
    <row r="31" customFormat="false" ht="25.5" hidden="false" customHeight="true" outlineLevel="0" collapsed="false">
      <c r="A31" s="39" t="n">
        <v>27</v>
      </c>
      <c r="B31" s="41" t="s">
        <v>170</v>
      </c>
      <c r="C31" s="39" t="s">
        <v>87</v>
      </c>
      <c r="D31" s="39" t="s">
        <v>66</v>
      </c>
      <c r="E31" s="42" t="n">
        <v>13.95</v>
      </c>
      <c r="F31" s="42" t="n">
        <v>27.9</v>
      </c>
      <c r="G31" s="41" t="s">
        <v>171</v>
      </c>
      <c r="H31" s="44" t="s">
        <v>19</v>
      </c>
      <c r="I31" s="44" t="s">
        <v>18</v>
      </c>
      <c r="J31" s="41" t="s">
        <v>78</v>
      </c>
      <c r="K31" s="41" t="s">
        <v>172</v>
      </c>
      <c r="L31" s="39" t="s">
        <v>173</v>
      </c>
    </row>
    <row r="32" customFormat="false" ht="25.5" hidden="false" customHeight="true" outlineLevel="0" collapsed="false">
      <c r="A32" s="45" t="n">
        <v>28</v>
      </c>
      <c r="B32" s="47" t="s">
        <v>174</v>
      </c>
      <c r="C32" s="45" t="s">
        <v>58</v>
      </c>
      <c r="D32" s="45" t="s">
        <v>59</v>
      </c>
      <c r="E32" s="48" t="n">
        <v>12.5</v>
      </c>
      <c r="F32" s="48" t="n">
        <v>12.5</v>
      </c>
      <c r="G32" s="47" t="s">
        <v>175</v>
      </c>
      <c r="H32" s="44" t="s">
        <v>19</v>
      </c>
      <c r="I32" s="44" t="s">
        <v>18</v>
      </c>
      <c r="J32" s="47" t="s">
        <v>78</v>
      </c>
      <c r="K32" s="47" t="s">
        <v>176</v>
      </c>
      <c r="L32" s="45" t="s">
        <v>177</v>
      </c>
    </row>
    <row r="33" customFormat="false" ht="25.5" hidden="false" customHeight="true" outlineLevel="0" collapsed="false">
      <c r="A33" s="39" t="n">
        <v>29</v>
      </c>
      <c r="B33" s="41" t="s">
        <v>178</v>
      </c>
      <c r="C33" s="39" t="s">
        <v>147</v>
      </c>
      <c r="D33" s="39" t="s">
        <v>134</v>
      </c>
      <c r="E33" s="42" t="n">
        <v>23.95</v>
      </c>
      <c r="F33" s="42" t="n">
        <v>11.98</v>
      </c>
      <c r="G33" s="41" t="s">
        <v>148</v>
      </c>
      <c r="H33" s="44" t="s">
        <v>19</v>
      </c>
      <c r="I33" s="44" t="s">
        <v>18</v>
      </c>
      <c r="J33" s="41" t="s">
        <v>78</v>
      </c>
      <c r="K33" s="41" t="s">
        <v>179</v>
      </c>
      <c r="L33" s="39" t="s">
        <v>180</v>
      </c>
    </row>
    <row r="34" customFormat="false" ht="25.5" hidden="false" customHeight="true" outlineLevel="0" collapsed="false">
      <c r="A34" s="45" t="n">
        <v>30</v>
      </c>
      <c r="B34" s="47" t="s">
        <v>181</v>
      </c>
      <c r="C34" s="45" t="s">
        <v>87</v>
      </c>
      <c r="D34" s="45" t="s">
        <v>66</v>
      </c>
      <c r="E34" s="48" t="n">
        <v>10.95</v>
      </c>
      <c r="F34" s="48" t="n">
        <v>21.9</v>
      </c>
      <c r="G34" s="47" t="s">
        <v>152</v>
      </c>
      <c r="H34" s="44" t="s">
        <v>19</v>
      </c>
      <c r="I34" s="44" t="s">
        <v>18</v>
      </c>
      <c r="J34" s="47" t="s">
        <v>78</v>
      </c>
      <c r="K34" s="47" t="s">
        <v>182</v>
      </c>
      <c r="L34" s="45" t="s">
        <v>183</v>
      </c>
    </row>
    <row r="35" customFormat="false" ht="25.5" hidden="false" customHeight="true" outlineLevel="0" collapsed="false">
      <c r="A35" s="39" t="n">
        <v>31</v>
      </c>
      <c r="B35" s="41" t="s">
        <v>184</v>
      </c>
      <c r="C35" s="39" t="s">
        <v>87</v>
      </c>
      <c r="D35" s="39" t="s">
        <v>66</v>
      </c>
      <c r="E35" s="42" t="n">
        <v>14.95</v>
      </c>
      <c r="F35" s="42" t="n">
        <v>29.9</v>
      </c>
      <c r="G35" s="41" t="s">
        <v>152</v>
      </c>
      <c r="H35" s="44" t="s">
        <v>19</v>
      </c>
      <c r="I35" s="44" t="s">
        <v>18</v>
      </c>
      <c r="J35" s="41" t="s">
        <v>78</v>
      </c>
      <c r="K35" s="41" t="s">
        <v>185</v>
      </c>
      <c r="L35" s="39" t="s">
        <v>186</v>
      </c>
    </row>
    <row r="36" customFormat="false" ht="25.5" hidden="false" customHeight="true" outlineLevel="0" collapsed="false">
      <c r="A36" s="45" t="n">
        <v>32</v>
      </c>
      <c r="B36" s="47" t="s">
        <v>187</v>
      </c>
      <c r="C36" s="45" t="s">
        <v>87</v>
      </c>
      <c r="D36" s="45" t="s">
        <v>66</v>
      </c>
      <c r="E36" s="48" t="n">
        <v>12.95</v>
      </c>
      <c r="F36" s="48" t="n">
        <v>25.9</v>
      </c>
      <c r="G36" s="47" t="s">
        <v>152</v>
      </c>
      <c r="H36" s="44" t="s">
        <v>19</v>
      </c>
      <c r="I36" s="44" t="s">
        <v>18</v>
      </c>
      <c r="J36" s="47" t="s">
        <v>78</v>
      </c>
      <c r="K36" s="47" t="s">
        <v>188</v>
      </c>
      <c r="L36" s="45" t="s">
        <v>189</v>
      </c>
    </row>
  </sheetData>
  <autoFilter ref="A4:L36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638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70</v>
      </c>
      <c r="C5" s="39" t="s">
        <v>65</v>
      </c>
      <c r="D5" s="39" t="s">
        <v>190</v>
      </c>
      <c r="E5" s="42" t="n">
        <v>22.95</v>
      </c>
      <c r="F5" s="42" t="n">
        <v>7.65</v>
      </c>
      <c r="G5" s="41" t="s">
        <v>67</v>
      </c>
      <c r="H5" s="49" t="s">
        <v>15</v>
      </c>
      <c r="I5" s="49" t="s">
        <v>16</v>
      </c>
      <c r="J5" s="41" t="s">
        <v>83</v>
      </c>
      <c r="K5" s="41" t="s">
        <v>191</v>
      </c>
      <c r="L5" s="39" t="s">
        <v>192</v>
      </c>
    </row>
    <row r="6" customFormat="false" ht="25.5" hidden="false" customHeight="true" outlineLevel="0" collapsed="false">
      <c r="A6" s="45" t="n">
        <v>2</v>
      </c>
      <c r="B6" s="47" t="s">
        <v>193</v>
      </c>
      <c r="C6" s="45" t="s">
        <v>87</v>
      </c>
      <c r="D6" s="45" t="s">
        <v>59</v>
      </c>
      <c r="E6" s="48" t="n">
        <v>14.95</v>
      </c>
      <c r="F6" s="48" t="n">
        <v>14.95</v>
      </c>
      <c r="G6" s="47" t="s">
        <v>194</v>
      </c>
      <c r="H6" s="43" t="s">
        <v>17</v>
      </c>
      <c r="I6" s="44" t="s">
        <v>18</v>
      </c>
      <c r="J6" s="47" t="s">
        <v>61</v>
      </c>
      <c r="K6" s="47" t="s">
        <v>195</v>
      </c>
      <c r="L6" s="45" t="s">
        <v>196</v>
      </c>
    </row>
    <row r="7" customFormat="false" ht="25.5" hidden="false" customHeight="true" outlineLevel="0" collapsed="false">
      <c r="A7" s="39" t="n">
        <v>3</v>
      </c>
      <c r="B7" s="41" t="s">
        <v>197</v>
      </c>
      <c r="C7" s="39" t="s">
        <v>65</v>
      </c>
      <c r="D7" s="39" t="s">
        <v>66</v>
      </c>
      <c r="E7" s="42" t="n">
        <v>6.95</v>
      </c>
      <c r="F7" s="42" t="n">
        <v>13.9</v>
      </c>
      <c r="G7" s="41" t="s">
        <v>194</v>
      </c>
      <c r="H7" s="43" t="s">
        <v>17</v>
      </c>
      <c r="I7" s="44" t="s">
        <v>18</v>
      </c>
      <c r="J7" s="41" t="s">
        <v>61</v>
      </c>
      <c r="K7" s="41" t="s">
        <v>198</v>
      </c>
      <c r="L7" s="39" t="s">
        <v>199</v>
      </c>
    </row>
    <row r="8" customFormat="false" ht="25.5" hidden="false" customHeight="true" outlineLevel="0" collapsed="false">
      <c r="A8" s="45" t="n">
        <v>4</v>
      </c>
      <c r="B8" s="47" t="s">
        <v>197</v>
      </c>
      <c r="C8" s="45" t="s">
        <v>65</v>
      </c>
      <c r="D8" s="45" t="s">
        <v>190</v>
      </c>
      <c r="E8" s="48" t="n">
        <v>22.95</v>
      </c>
      <c r="F8" s="48" t="n">
        <v>7.65</v>
      </c>
      <c r="G8" s="47" t="s">
        <v>194</v>
      </c>
      <c r="H8" s="43" t="s">
        <v>17</v>
      </c>
      <c r="I8" s="44" t="s">
        <v>18</v>
      </c>
      <c r="J8" s="47" t="s">
        <v>61</v>
      </c>
      <c r="K8" s="47" t="s">
        <v>200</v>
      </c>
      <c r="L8" s="45" t="s">
        <v>201</v>
      </c>
    </row>
    <row r="9" customFormat="false" ht="25.5" hidden="false" customHeight="true" outlineLevel="0" collapsed="false">
      <c r="A9" s="39" t="n">
        <v>5</v>
      </c>
      <c r="B9" s="41" t="s">
        <v>70</v>
      </c>
      <c r="C9" s="39" t="s">
        <v>65</v>
      </c>
      <c r="D9" s="39" t="s">
        <v>66</v>
      </c>
      <c r="E9" s="42" t="n">
        <v>5.95</v>
      </c>
      <c r="F9" s="42" t="n">
        <v>11.9</v>
      </c>
      <c r="G9" s="41" t="s">
        <v>67</v>
      </c>
      <c r="H9" s="43" t="s">
        <v>17</v>
      </c>
      <c r="I9" s="44" t="s">
        <v>18</v>
      </c>
      <c r="J9" s="41" t="s">
        <v>61</v>
      </c>
      <c r="K9" s="41" t="s">
        <v>202</v>
      </c>
      <c r="L9" s="39" t="s">
        <v>72</v>
      </c>
    </row>
    <row r="10" customFormat="false" ht="25.5" hidden="false" customHeight="true" outlineLevel="0" collapsed="false">
      <c r="A10" s="45" t="n">
        <v>6</v>
      </c>
      <c r="B10" s="47" t="s">
        <v>203</v>
      </c>
      <c r="C10" s="45" t="s">
        <v>65</v>
      </c>
      <c r="D10" s="45" t="s">
        <v>190</v>
      </c>
      <c r="E10" s="48" t="n">
        <v>19.95</v>
      </c>
      <c r="F10" s="48" t="n">
        <v>6.65</v>
      </c>
      <c r="G10" s="47" t="s">
        <v>60</v>
      </c>
      <c r="H10" s="43" t="s">
        <v>17</v>
      </c>
      <c r="I10" s="44" t="s">
        <v>18</v>
      </c>
      <c r="J10" s="47" t="s">
        <v>61</v>
      </c>
      <c r="K10" s="47" t="s">
        <v>204</v>
      </c>
      <c r="L10" s="45" t="s">
        <v>205</v>
      </c>
    </row>
    <row r="11" customFormat="false" ht="25.5" hidden="false" customHeight="true" outlineLevel="0" collapsed="false">
      <c r="A11" s="39" t="n">
        <v>7</v>
      </c>
      <c r="B11" s="41" t="s">
        <v>206</v>
      </c>
      <c r="C11" s="39" t="s">
        <v>76</v>
      </c>
      <c r="D11" s="39" t="s">
        <v>66</v>
      </c>
      <c r="E11" s="42" t="n">
        <v>6.6</v>
      </c>
      <c r="F11" s="42" t="n">
        <v>13.2</v>
      </c>
      <c r="G11" s="41" t="s">
        <v>60</v>
      </c>
      <c r="H11" s="43" t="s">
        <v>17</v>
      </c>
      <c r="I11" s="44" t="s">
        <v>18</v>
      </c>
      <c r="J11" s="41" t="s">
        <v>61</v>
      </c>
      <c r="K11" s="41" t="s">
        <v>207</v>
      </c>
      <c r="L11" s="39" t="s">
        <v>208</v>
      </c>
    </row>
    <row r="12" customFormat="false" ht="25.5" hidden="false" customHeight="true" outlineLevel="0" collapsed="false">
      <c r="A12" s="45" t="n">
        <v>8</v>
      </c>
      <c r="B12" s="47" t="s">
        <v>209</v>
      </c>
      <c r="C12" s="45" t="s">
        <v>58</v>
      </c>
      <c r="D12" s="45" t="s">
        <v>59</v>
      </c>
      <c r="E12" s="48" t="n">
        <v>4.95</v>
      </c>
      <c r="F12" s="48" t="n">
        <v>4.95</v>
      </c>
      <c r="G12" s="47" t="s">
        <v>210</v>
      </c>
      <c r="H12" s="43" t="s">
        <v>17</v>
      </c>
      <c r="I12" s="44" t="s">
        <v>18</v>
      </c>
      <c r="J12" s="47" t="s">
        <v>61</v>
      </c>
      <c r="K12" s="47" t="s">
        <v>211</v>
      </c>
      <c r="L12" s="45" t="s">
        <v>212</v>
      </c>
    </row>
    <row r="13" customFormat="false" ht="25.5" hidden="false" customHeight="true" outlineLevel="0" collapsed="false">
      <c r="A13" s="39" t="n">
        <v>9</v>
      </c>
      <c r="B13" s="41" t="s">
        <v>197</v>
      </c>
      <c r="C13" s="39" t="s">
        <v>65</v>
      </c>
      <c r="D13" s="39" t="s">
        <v>59</v>
      </c>
      <c r="E13" s="42" t="n">
        <v>8.95</v>
      </c>
      <c r="F13" s="42" t="n">
        <v>8.95</v>
      </c>
      <c r="G13" s="41" t="s">
        <v>194</v>
      </c>
      <c r="H13" s="44" t="s">
        <v>19</v>
      </c>
      <c r="I13" s="44" t="s">
        <v>18</v>
      </c>
      <c r="J13" s="41" t="s">
        <v>78</v>
      </c>
      <c r="K13" s="41" t="s">
        <v>165</v>
      </c>
      <c r="L13" s="39" t="s">
        <v>213</v>
      </c>
    </row>
    <row r="14" customFormat="false" ht="25.5" hidden="false" customHeight="true" outlineLevel="0" collapsed="false">
      <c r="A14" s="45" t="n">
        <v>10</v>
      </c>
      <c r="B14" s="47" t="s">
        <v>214</v>
      </c>
      <c r="C14" s="45" t="s">
        <v>58</v>
      </c>
      <c r="D14" s="45" t="s">
        <v>134</v>
      </c>
      <c r="E14" s="48" t="n">
        <v>16.95</v>
      </c>
      <c r="F14" s="48" t="n">
        <v>8.48</v>
      </c>
      <c r="G14" s="47" t="s">
        <v>215</v>
      </c>
      <c r="H14" s="44" t="s">
        <v>19</v>
      </c>
      <c r="I14" s="44" t="s">
        <v>18</v>
      </c>
      <c r="J14" s="47" t="s">
        <v>78</v>
      </c>
      <c r="K14" s="47" t="s">
        <v>216</v>
      </c>
      <c r="L14" s="45" t="s">
        <v>217</v>
      </c>
    </row>
  </sheetData>
  <autoFilter ref="A4:L14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218</v>
      </c>
      <c r="C5" s="39" t="s">
        <v>87</v>
      </c>
      <c r="D5" s="39" t="s">
        <v>66</v>
      </c>
      <c r="E5" s="42" t="n">
        <v>29.9</v>
      </c>
      <c r="F5" s="42" t="n">
        <v>59.8</v>
      </c>
      <c r="G5" s="41" t="s">
        <v>219</v>
      </c>
      <c r="H5" s="49" t="s">
        <v>15</v>
      </c>
      <c r="I5" s="49" t="s">
        <v>16</v>
      </c>
      <c r="J5" s="41" t="s">
        <v>83</v>
      </c>
      <c r="K5" s="41" t="s">
        <v>220</v>
      </c>
      <c r="L5" s="39" t="s">
        <v>221</v>
      </c>
    </row>
    <row r="6" customFormat="false" ht="25.5" hidden="false" customHeight="true" outlineLevel="0" collapsed="false">
      <c r="A6" s="45" t="n">
        <v>2</v>
      </c>
      <c r="B6" s="47" t="s">
        <v>222</v>
      </c>
      <c r="C6" s="45" t="s">
        <v>87</v>
      </c>
      <c r="D6" s="45" t="s">
        <v>66</v>
      </c>
      <c r="E6" s="48" t="n">
        <v>29.9</v>
      </c>
      <c r="F6" s="48" t="n">
        <v>59.8</v>
      </c>
      <c r="G6" s="47" t="s">
        <v>219</v>
      </c>
      <c r="H6" s="49" t="s">
        <v>15</v>
      </c>
      <c r="I6" s="49" t="s">
        <v>16</v>
      </c>
      <c r="J6" s="47" t="s">
        <v>83</v>
      </c>
      <c r="K6" s="47" t="s">
        <v>223</v>
      </c>
      <c r="L6" s="45" t="s">
        <v>224</v>
      </c>
    </row>
    <row r="7" customFormat="false" ht="25.5" hidden="false" customHeight="true" outlineLevel="0" collapsed="false">
      <c r="A7" s="39" t="n">
        <v>3</v>
      </c>
      <c r="B7" s="41" t="s">
        <v>225</v>
      </c>
      <c r="C7" s="39" t="s">
        <v>58</v>
      </c>
      <c r="D7" s="39" t="s">
        <v>66</v>
      </c>
      <c r="E7" s="42" t="n">
        <v>34.9</v>
      </c>
      <c r="F7" s="42" t="n">
        <v>69.8</v>
      </c>
      <c r="G7" s="41" t="s">
        <v>226</v>
      </c>
      <c r="H7" s="49" t="s">
        <v>15</v>
      </c>
      <c r="I7" s="49" t="s">
        <v>16</v>
      </c>
      <c r="J7" s="41" t="s">
        <v>83</v>
      </c>
      <c r="K7" s="41" t="s">
        <v>227</v>
      </c>
      <c r="L7" s="39" t="s">
        <v>228</v>
      </c>
    </row>
    <row r="8" customFormat="false" ht="25.5" hidden="false" customHeight="true" outlineLevel="0" collapsed="false">
      <c r="A8" s="45" t="n">
        <v>4</v>
      </c>
      <c r="B8" s="47" t="s">
        <v>229</v>
      </c>
      <c r="C8" s="45" t="s">
        <v>58</v>
      </c>
      <c r="D8" s="45" t="s">
        <v>59</v>
      </c>
      <c r="E8" s="48" t="n">
        <v>24.9</v>
      </c>
      <c r="F8" s="48" t="n">
        <v>24.9</v>
      </c>
      <c r="G8" s="47" t="s">
        <v>230</v>
      </c>
      <c r="H8" s="49" t="s">
        <v>15</v>
      </c>
      <c r="I8" s="49" t="s">
        <v>16</v>
      </c>
      <c r="J8" s="47" t="s">
        <v>83</v>
      </c>
      <c r="K8" s="47" t="s">
        <v>231</v>
      </c>
      <c r="L8" s="45" t="s">
        <v>232</v>
      </c>
    </row>
    <row r="9" customFormat="false" ht="25.5" hidden="false" customHeight="true" outlineLevel="0" collapsed="false">
      <c r="A9" s="39" t="n">
        <v>5</v>
      </c>
      <c r="B9" s="41" t="s">
        <v>233</v>
      </c>
      <c r="C9" s="39" t="s">
        <v>147</v>
      </c>
      <c r="D9" s="39" t="s">
        <v>66</v>
      </c>
      <c r="E9" s="42" t="n">
        <v>14.9</v>
      </c>
      <c r="F9" s="42" t="n">
        <v>29.8</v>
      </c>
      <c r="G9" s="41" t="s">
        <v>234</v>
      </c>
      <c r="H9" s="49" t="s">
        <v>15</v>
      </c>
      <c r="I9" s="49" t="s">
        <v>16</v>
      </c>
      <c r="J9" s="41" t="s">
        <v>83</v>
      </c>
      <c r="K9" s="41" t="s">
        <v>235</v>
      </c>
      <c r="L9" s="39" t="s">
        <v>236</v>
      </c>
    </row>
    <row r="10" customFormat="false" ht="25.5" hidden="false" customHeight="true" outlineLevel="0" collapsed="false">
      <c r="A10" s="45" t="n">
        <v>6</v>
      </c>
      <c r="B10" s="47" t="s">
        <v>237</v>
      </c>
      <c r="C10" s="45" t="s">
        <v>58</v>
      </c>
      <c r="D10" s="45" t="s">
        <v>66</v>
      </c>
      <c r="E10" s="48" t="n">
        <v>27.9</v>
      </c>
      <c r="F10" s="48" t="n">
        <v>55.8</v>
      </c>
      <c r="G10" s="47" t="s">
        <v>238</v>
      </c>
      <c r="H10" s="49" t="s">
        <v>15</v>
      </c>
      <c r="I10" s="49" t="s">
        <v>16</v>
      </c>
      <c r="J10" s="47" t="s">
        <v>83</v>
      </c>
      <c r="K10" s="47" t="s">
        <v>239</v>
      </c>
      <c r="L10" s="45" t="s">
        <v>240</v>
      </c>
    </row>
    <row r="11" customFormat="false" ht="25.5" hidden="false" customHeight="true" outlineLevel="0" collapsed="false">
      <c r="A11" s="39" t="n">
        <v>7</v>
      </c>
      <c r="B11" s="41" t="s">
        <v>241</v>
      </c>
      <c r="C11" s="39" t="s">
        <v>58</v>
      </c>
      <c r="D11" s="39" t="s">
        <v>66</v>
      </c>
      <c r="E11" s="42" t="n">
        <v>27.9</v>
      </c>
      <c r="F11" s="42" t="n">
        <v>55.8</v>
      </c>
      <c r="G11" s="41" t="s">
        <v>242</v>
      </c>
      <c r="H11" s="49" t="s">
        <v>15</v>
      </c>
      <c r="I11" s="49" t="s">
        <v>16</v>
      </c>
      <c r="J11" s="41" t="s">
        <v>83</v>
      </c>
      <c r="K11" s="41" t="s">
        <v>243</v>
      </c>
      <c r="L11" s="39" t="s">
        <v>244</v>
      </c>
    </row>
    <row r="12" customFormat="false" ht="25.5" hidden="false" customHeight="true" outlineLevel="0" collapsed="false">
      <c r="A12" s="45" t="n">
        <v>8</v>
      </c>
      <c r="B12" s="47" t="s">
        <v>245</v>
      </c>
      <c r="C12" s="45" t="s">
        <v>58</v>
      </c>
      <c r="D12" s="45" t="s">
        <v>66</v>
      </c>
      <c r="E12" s="48" t="n">
        <v>19.9</v>
      </c>
      <c r="F12" s="48" t="n">
        <v>39.8</v>
      </c>
      <c r="G12" s="47" t="s">
        <v>60</v>
      </c>
      <c r="H12" s="49" t="s">
        <v>15</v>
      </c>
      <c r="I12" s="49" t="s">
        <v>16</v>
      </c>
      <c r="J12" s="47" t="s">
        <v>83</v>
      </c>
      <c r="K12" s="47" t="s">
        <v>246</v>
      </c>
      <c r="L12" s="45" t="s">
        <v>247</v>
      </c>
    </row>
    <row r="13" customFormat="false" ht="25.5" hidden="false" customHeight="true" outlineLevel="0" collapsed="false">
      <c r="A13" s="39" t="n">
        <v>9</v>
      </c>
      <c r="B13" s="41" t="s">
        <v>248</v>
      </c>
      <c r="C13" s="39" t="s">
        <v>87</v>
      </c>
      <c r="D13" s="39" t="s">
        <v>66</v>
      </c>
      <c r="E13" s="42" t="n">
        <v>27.9</v>
      </c>
      <c r="F13" s="42" t="n">
        <v>55.8</v>
      </c>
      <c r="G13" s="41" t="s">
        <v>249</v>
      </c>
      <c r="H13" s="49" t="s">
        <v>15</v>
      </c>
      <c r="I13" s="49" t="s">
        <v>16</v>
      </c>
      <c r="J13" s="41" t="s">
        <v>83</v>
      </c>
      <c r="K13" s="41" t="s">
        <v>250</v>
      </c>
      <c r="L13" s="39" t="s">
        <v>251</v>
      </c>
    </row>
    <row r="14" customFormat="false" ht="25.5" hidden="false" customHeight="true" outlineLevel="0" collapsed="false">
      <c r="A14" s="45" t="n">
        <v>10</v>
      </c>
      <c r="B14" s="47" t="s">
        <v>252</v>
      </c>
      <c r="C14" s="45" t="s">
        <v>87</v>
      </c>
      <c r="D14" s="45" t="s">
        <v>66</v>
      </c>
      <c r="E14" s="48" t="n">
        <v>27.9</v>
      </c>
      <c r="F14" s="48" t="n">
        <v>55.8</v>
      </c>
      <c r="G14" s="47" t="s">
        <v>249</v>
      </c>
      <c r="H14" s="49" t="s">
        <v>15</v>
      </c>
      <c r="I14" s="49" t="s">
        <v>16</v>
      </c>
      <c r="J14" s="47" t="s">
        <v>83</v>
      </c>
      <c r="K14" s="47" t="s">
        <v>253</v>
      </c>
      <c r="L14" s="45" t="s">
        <v>254</v>
      </c>
    </row>
    <row r="15" customFormat="false" ht="25.5" hidden="false" customHeight="true" outlineLevel="0" collapsed="false">
      <c r="A15" s="39" t="n">
        <v>11</v>
      </c>
      <c r="B15" s="41" t="s">
        <v>255</v>
      </c>
      <c r="C15" s="39" t="s">
        <v>87</v>
      </c>
      <c r="D15" s="39" t="s">
        <v>66</v>
      </c>
      <c r="E15" s="42" t="n">
        <v>15.9</v>
      </c>
      <c r="F15" s="42" t="n">
        <v>31.8</v>
      </c>
      <c r="G15" s="41" t="s">
        <v>256</v>
      </c>
      <c r="H15" s="49" t="s">
        <v>15</v>
      </c>
      <c r="I15" s="49" t="s">
        <v>16</v>
      </c>
      <c r="J15" s="41" t="s">
        <v>83</v>
      </c>
      <c r="K15" s="41" t="s">
        <v>257</v>
      </c>
      <c r="L15" s="39" t="s">
        <v>258</v>
      </c>
    </row>
    <row r="16" customFormat="false" ht="25.5" hidden="false" customHeight="true" outlineLevel="0" collapsed="false">
      <c r="A16" s="45" t="n">
        <v>12</v>
      </c>
      <c r="B16" s="47" t="s">
        <v>259</v>
      </c>
      <c r="C16" s="45" t="s">
        <v>87</v>
      </c>
      <c r="D16" s="45" t="s">
        <v>128</v>
      </c>
      <c r="E16" s="48" t="n">
        <v>29.9</v>
      </c>
      <c r="F16" s="48" t="n">
        <v>119.6</v>
      </c>
      <c r="G16" s="47" t="s">
        <v>260</v>
      </c>
      <c r="H16" s="49" t="s">
        <v>15</v>
      </c>
      <c r="I16" s="49" t="s">
        <v>16</v>
      </c>
      <c r="J16" s="47" t="s">
        <v>83</v>
      </c>
      <c r="K16" s="47" t="s">
        <v>261</v>
      </c>
      <c r="L16" s="45" t="s">
        <v>262</v>
      </c>
    </row>
    <row r="17" customFormat="false" ht="25.5" hidden="false" customHeight="true" outlineLevel="0" collapsed="false">
      <c r="A17" s="39" t="n">
        <v>13</v>
      </c>
      <c r="B17" s="41" t="s">
        <v>263</v>
      </c>
      <c r="C17" s="39" t="s">
        <v>58</v>
      </c>
      <c r="D17" s="39" t="s">
        <v>66</v>
      </c>
      <c r="E17" s="42" t="n">
        <v>22.9</v>
      </c>
      <c r="F17" s="42" t="n">
        <v>45.8</v>
      </c>
      <c r="G17" s="41" t="s">
        <v>264</v>
      </c>
      <c r="H17" s="49" t="s">
        <v>15</v>
      </c>
      <c r="I17" s="49" t="s">
        <v>16</v>
      </c>
      <c r="J17" s="41" t="s">
        <v>83</v>
      </c>
      <c r="K17" s="41" t="s">
        <v>265</v>
      </c>
      <c r="L17" s="39" t="s">
        <v>266</v>
      </c>
    </row>
    <row r="18" customFormat="false" ht="25.5" hidden="false" customHeight="true" outlineLevel="0" collapsed="false">
      <c r="A18" s="45" t="n">
        <v>14</v>
      </c>
      <c r="B18" s="47" t="s">
        <v>267</v>
      </c>
      <c r="C18" s="45" t="s">
        <v>58</v>
      </c>
      <c r="D18" s="45" t="s">
        <v>128</v>
      </c>
      <c r="E18" s="48" t="n">
        <v>9.9</v>
      </c>
      <c r="F18" s="48" t="n">
        <v>39.6</v>
      </c>
      <c r="G18" s="47" t="s">
        <v>268</v>
      </c>
      <c r="H18" s="49" t="s">
        <v>15</v>
      </c>
      <c r="I18" s="49" t="s">
        <v>16</v>
      </c>
      <c r="J18" s="47" t="s">
        <v>83</v>
      </c>
      <c r="K18" s="47" t="s">
        <v>269</v>
      </c>
      <c r="L18" s="45" t="s">
        <v>270</v>
      </c>
    </row>
    <row r="19" customFormat="false" ht="25.5" hidden="false" customHeight="true" outlineLevel="0" collapsed="false">
      <c r="A19" s="39" t="n">
        <v>15</v>
      </c>
      <c r="B19" s="41" t="s">
        <v>271</v>
      </c>
      <c r="C19" s="39" t="s">
        <v>58</v>
      </c>
      <c r="D19" s="39" t="s">
        <v>66</v>
      </c>
      <c r="E19" s="42" t="n">
        <v>18.9</v>
      </c>
      <c r="F19" s="42" t="n">
        <v>37.8</v>
      </c>
      <c r="G19" s="41" t="s">
        <v>272</v>
      </c>
      <c r="H19" s="49" t="s">
        <v>15</v>
      </c>
      <c r="I19" s="49" t="s">
        <v>16</v>
      </c>
      <c r="J19" s="41" t="s">
        <v>83</v>
      </c>
      <c r="K19" s="41" t="s">
        <v>273</v>
      </c>
      <c r="L19" s="39" t="s">
        <v>274</v>
      </c>
    </row>
    <row r="20" customFormat="false" ht="25.5" hidden="false" customHeight="true" outlineLevel="0" collapsed="false">
      <c r="A20" s="45" t="n">
        <v>16</v>
      </c>
      <c r="B20" s="47" t="s">
        <v>275</v>
      </c>
      <c r="C20" s="45" t="s">
        <v>58</v>
      </c>
      <c r="D20" s="45" t="s">
        <v>66</v>
      </c>
      <c r="E20" s="48" t="n">
        <v>18.9</v>
      </c>
      <c r="F20" s="48" t="n">
        <v>37.8</v>
      </c>
      <c r="G20" s="47" t="s">
        <v>272</v>
      </c>
      <c r="H20" s="49" t="s">
        <v>15</v>
      </c>
      <c r="I20" s="49" t="s">
        <v>16</v>
      </c>
      <c r="J20" s="47" t="s">
        <v>83</v>
      </c>
      <c r="K20" s="47" t="s">
        <v>276</v>
      </c>
      <c r="L20" s="45" t="s">
        <v>277</v>
      </c>
    </row>
    <row r="21" customFormat="false" ht="25.5" hidden="false" customHeight="true" outlineLevel="0" collapsed="false">
      <c r="A21" s="39" t="n">
        <v>17</v>
      </c>
      <c r="B21" s="41" t="s">
        <v>278</v>
      </c>
      <c r="C21" s="39" t="s">
        <v>58</v>
      </c>
      <c r="D21" s="39" t="s">
        <v>66</v>
      </c>
      <c r="E21" s="42" t="n">
        <v>18.9</v>
      </c>
      <c r="F21" s="42" t="n">
        <v>37.8</v>
      </c>
      <c r="G21" s="41" t="s">
        <v>272</v>
      </c>
      <c r="H21" s="49" t="s">
        <v>15</v>
      </c>
      <c r="I21" s="49" t="s">
        <v>16</v>
      </c>
      <c r="J21" s="41" t="s">
        <v>83</v>
      </c>
      <c r="K21" s="41" t="s">
        <v>279</v>
      </c>
      <c r="L21" s="39" t="s">
        <v>280</v>
      </c>
    </row>
    <row r="22" customFormat="false" ht="25.5" hidden="false" customHeight="true" outlineLevel="0" collapsed="false">
      <c r="A22" s="45" t="n">
        <v>18</v>
      </c>
      <c r="B22" s="47" t="s">
        <v>281</v>
      </c>
      <c r="C22" s="45" t="s">
        <v>87</v>
      </c>
      <c r="D22" s="45" t="s">
        <v>66</v>
      </c>
      <c r="E22" s="48" t="n">
        <v>24.9</v>
      </c>
      <c r="F22" s="48" t="n">
        <v>49.8</v>
      </c>
      <c r="G22" s="47" t="s">
        <v>282</v>
      </c>
      <c r="H22" s="43" t="s">
        <v>17</v>
      </c>
      <c r="I22" s="44" t="s">
        <v>18</v>
      </c>
      <c r="J22" s="47" t="s">
        <v>61</v>
      </c>
      <c r="K22" s="47" t="s">
        <v>283</v>
      </c>
      <c r="L22" s="45" t="s">
        <v>284</v>
      </c>
    </row>
    <row r="23" customFormat="false" ht="25.5" hidden="false" customHeight="true" outlineLevel="0" collapsed="false">
      <c r="A23" s="39" t="n">
        <v>19</v>
      </c>
      <c r="B23" s="41" t="s">
        <v>281</v>
      </c>
      <c r="C23" s="39" t="s">
        <v>87</v>
      </c>
      <c r="D23" s="39" t="s">
        <v>128</v>
      </c>
      <c r="E23" s="42" t="n">
        <v>14.9</v>
      </c>
      <c r="F23" s="42" t="n">
        <v>59.8</v>
      </c>
      <c r="G23" s="41" t="s">
        <v>282</v>
      </c>
      <c r="H23" s="43" t="s">
        <v>17</v>
      </c>
      <c r="I23" s="44" t="s">
        <v>18</v>
      </c>
      <c r="J23" s="41" t="s">
        <v>61</v>
      </c>
      <c r="K23" s="41" t="s">
        <v>285</v>
      </c>
      <c r="L23" s="39" t="s">
        <v>286</v>
      </c>
    </row>
    <row r="24" customFormat="false" ht="25.5" hidden="false" customHeight="true" outlineLevel="0" collapsed="false">
      <c r="A24" s="45" t="n">
        <v>20</v>
      </c>
      <c r="B24" s="47" t="s">
        <v>287</v>
      </c>
      <c r="C24" s="45" t="s">
        <v>58</v>
      </c>
      <c r="D24" s="45" t="s">
        <v>66</v>
      </c>
      <c r="E24" s="48" t="n">
        <v>24.9</v>
      </c>
      <c r="F24" s="48" t="n">
        <v>49.8</v>
      </c>
      <c r="G24" s="47" t="s">
        <v>288</v>
      </c>
      <c r="H24" s="43" t="s">
        <v>17</v>
      </c>
      <c r="I24" s="44" t="s">
        <v>18</v>
      </c>
      <c r="J24" s="47" t="s">
        <v>61</v>
      </c>
      <c r="K24" s="47" t="s">
        <v>104</v>
      </c>
      <c r="L24" s="45" t="s">
        <v>289</v>
      </c>
    </row>
    <row r="25" customFormat="false" ht="25.5" hidden="false" customHeight="true" outlineLevel="0" collapsed="false">
      <c r="A25" s="39" t="n">
        <v>21</v>
      </c>
      <c r="B25" s="41" t="s">
        <v>290</v>
      </c>
      <c r="C25" s="39" t="s">
        <v>58</v>
      </c>
      <c r="D25" s="39" t="s">
        <v>66</v>
      </c>
      <c r="E25" s="42" t="n">
        <v>22.9</v>
      </c>
      <c r="F25" s="42" t="n">
        <v>45.8</v>
      </c>
      <c r="G25" s="41" t="s">
        <v>288</v>
      </c>
      <c r="H25" s="43" t="s">
        <v>17</v>
      </c>
      <c r="I25" s="44" t="s">
        <v>18</v>
      </c>
      <c r="J25" s="41" t="s">
        <v>61</v>
      </c>
      <c r="K25" s="41" t="s">
        <v>291</v>
      </c>
      <c r="L25" s="39" t="s">
        <v>292</v>
      </c>
    </row>
    <row r="26" customFormat="false" ht="25.5" hidden="false" customHeight="true" outlineLevel="0" collapsed="false">
      <c r="A26" s="45" t="n">
        <v>22</v>
      </c>
      <c r="B26" s="47" t="s">
        <v>293</v>
      </c>
      <c r="C26" s="45" t="s">
        <v>58</v>
      </c>
      <c r="D26" s="45" t="s">
        <v>66</v>
      </c>
      <c r="E26" s="48" t="n">
        <v>18.9</v>
      </c>
      <c r="F26" s="48" t="n">
        <v>37.8</v>
      </c>
      <c r="G26" s="47" t="s">
        <v>60</v>
      </c>
      <c r="H26" s="43" t="s">
        <v>17</v>
      </c>
      <c r="I26" s="44" t="s">
        <v>18</v>
      </c>
      <c r="J26" s="47" t="s">
        <v>61</v>
      </c>
      <c r="K26" s="47" t="s">
        <v>294</v>
      </c>
      <c r="L26" s="45" t="s">
        <v>295</v>
      </c>
    </row>
    <row r="27" customFormat="false" ht="25.5" hidden="false" customHeight="true" outlineLevel="0" collapsed="false">
      <c r="A27" s="39" t="n">
        <v>23</v>
      </c>
      <c r="B27" s="41" t="s">
        <v>296</v>
      </c>
      <c r="C27" s="39" t="s">
        <v>58</v>
      </c>
      <c r="D27" s="39" t="s">
        <v>66</v>
      </c>
      <c r="E27" s="42" t="n">
        <v>17.9</v>
      </c>
      <c r="F27" s="42" t="n">
        <v>35.8</v>
      </c>
      <c r="G27" s="41" t="s">
        <v>60</v>
      </c>
      <c r="H27" s="43" t="s">
        <v>17</v>
      </c>
      <c r="I27" s="44" t="s">
        <v>18</v>
      </c>
      <c r="J27" s="41" t="s">
        <v>61</v>
      </c>
      <c r="K27" s="41" t="s">
        <v>297</v>
      </c>
      <c r="L27" s="39" t="s">
        <v>298</v>
      </c>
    </row>
    <row r="28" customFormat="false" ht="25.5" hidden="false" customHeight="true" outlineLevel="0" collapsed="false">
      <c r="A28" s="45" t="n">
        <v>24</v>
      </c>
      <c r="B28" s="47" t="s">
        <v>299</v>
      </c>
      <c r="C28" s="45" t="s">
        <v>58</v>
      </c>
      <c r="D28" s="45" t="s">
        <v>66</v>
      </c>
      <c r="E28" s="48" t="n">
        <v>17.9</v>
      </c>
      <c r="F28" s="48" t="n">
        <v>35.8</v>
      </c>
      <c r="G28" s="47" t="s">
        <v>60</v>
      </c>
      <c r="H28" s="43" t="s">
        <v>17</v>
      </c>
      <c r="I28" s="44" t="s">
        <v>18</v>
      </c>
      <c r="J28" s="47" t="s">
        <v>61</v>
      </c>
      <c r="K28" s="47" t="s">
        <v>153</v>
      </c>
      <c r="L28" s="45" t="s">
        <v>300</v>
      </c>
    </row>
    <row r="29" customFormat="false" ht="25.5" hidden="false" customHeight="true" outlineLevel="0" collapsed="false">
      <c r="A29" s="39" t="n">
        <v>25</v>
      </c>
      <c r="B29" s="41" t="s">
        <v>301</v>
      </c>
      <c r="C29" s="39" t="s">
        <v>58</v>
      </c>
      <c r="D29" s="39" t="s">
        <v>66</v>
      </c>
      <c r="E29" s="42" t="n">
        <v>17.9</v>
      </c>
      <c r="F29" s="42" t="n">
        <v>35.8</v>
      </c>
      <c r="G29" s="41" t="s">
        <v>60</v>
      </c>
      <c r="H29" s="43" t="s">
        <v>17</v>
      </c>
      <c r="I29" s="44" t="s">
        <v>18</v>
      </c>
      <c r="J29" s="41" t="s">
        <v>61</v>
      </c>
      <c r="K29" s="41" t="s">
        <v>302</v>
      </c>
      <c r="L29" s="39" t="s">
        <v>303</v>
      </c>
    </row>
    <row r="30" customFormat="false" ht="25.5" hidden="false" customHeight="true" outlineLevel="0" collapsed="false">
      <c r="A30" s="45" t="n">
        <v>26</v>
      </c>
      <c r="B30" s="47" t="s">
        <v>304</v>
      </c>
      <c r="C30" s="45" t="s">
        <v>76</v>
      </c>
      <c r="D30" s="45" t="s">
        <v>66</v>
      </c>
      <c r="E30" s="48" t="n">
        <v>29.9</v>
      </c>
      <c r="F30" s="48" t="n">
        <v>59.8</v>
      </c>
      <c r="G30" s="47" t="s">
        <v>305</v>
      </c>
      <c r="H30" s="43" t="s">
        <v>17</v>
      </c>
      <c r="I30" s="44" t="s">
        <v>18</v>
      </c>
      <c r="J30" s="47" t="s">
        <v>61</v>
      </c>
      <c r="K30" s="47" t="s">
        <v>306</v>
      </c>
      <c r="L30" s="45" t="s">
        <v>307</v>
      </c>
    </row>
    <row r="31" customFormat="false" ht="25.5" hidden="false" customHeight="true" outlineLevel="0" collapsed="false">
      <c r="A31" s="39" t="n">
        <v>27</v>
      </c>
      <c r="B31" s="41" t="s">
        <v>308</v>
      </c>
      <c r="C31" s="39" t="s">
        <v>76</v>
      </c>
      <c r="D31" s="39" t="s">
        <v>66</v>
      </c>
      <c r="E31" s="42" t="n">
        <v>19.9</v>
      </c>
      <c r="F31" s="42" t="n">
        <v>39.8</v>
      </c>
      <c r="G31" s="41" t="s">
        <v>305</v>
      </c>
      <c r="H31" s="43" t="s">
        <v>17</v>
      </c>
      <c r="I31" s="44" t="s">
        <v>18</v>
      </c>
      <c r="J31" s="41" t="s">
        <v>61</v>
      </c>
      <c r="K31" s="41" t="s">
        <v>309</v>
      </c>
      <c r="L31" s="39" t="s">
        <v>310</v>
      </c>
    </row>
    <row r="32" customFormat="false" ht="25.5" hidden="false" customHeight="true" outlineLevel="0" collapsed="false">
      <c r="A32" s="45" t="n">
        <v>28</v>
      </c>
      <c r="B32" s="47" t="s">
        <v>311</v>
      </c>
      <c r="C32" s="45" t="s">
        <v>87</v>
      </c>
      <c r="D32" s="45" t="s">
        <v>66</v>
      </c>
      <c r="E32" s="48" t="n">
        <v>29.9</v>
      </c>
      <c r="F32" s="48" t="n">
        <v>59.8</v>
      </c>
      <c r="G32" s="47" t="s">
        <v>256</v>
      </c>
      <c r="H32" s="43" t="s">
        <v>17</v>
      </c>
      <c r="I32" s="44" t="s">
        <v>18</v>
      </c>
      <c r="J32" s="47" t="s">
        <v>61</v>
      </c>
      <c r="K32" s="47" t="s">
        <v>312</v>
      </c>
      <c r="L32" s="45" t="s">
        <v>313</v>
      </c>
    </row>
    <row r="33" customFormat="false" ht="25.5" hidden="false" customHeight="true" outlineLevel="0" collapsed="false">
      <c r="A33" s="39" t="n">
        <v>29</v>
      </c>
      <c r="B33" s="41" t="s">
        <v>314</v>
      </c>
      <c r="C33" s="39" t="s">
        <v>87</v>
      </c>
      <c r="D33" s="39" t="s">
        <v>66</v>
      </c>
      <c r="E33" s="42" t="n">
        <v>27.9</v>
      </c>
      <c r="F33" s="42" t="n">
        <v>55.8</v>
      </c>
      <c r="G33" s="41" t="s">
        <v>249</v>
      </c>
      <c r="H33" s="43" t="s">
        <v>17</v>
      </c>
      <c r="I33" s="44" t="s">
        <v>18</v>
      </c>
      <c r="J33" s="41" t="s">
        <v>61</v>
      </c>
      <c r="K33" s="41" t="s">
        <v>315</v>
      </c>
      <c r="L33" s="39" t="s">
        <v>316</v>
      </c>
    </row>
    <row r="34" customFormat="false" ht="25.5" hidden="false" customHeight="true" outlineLevel="0" collapsed="false">
      <c r="A34" s="45" t="n">
        <v>30</v>
      </c>
      <c r="B34" s="47" t="s">
        <v>317</v>
      </c>
      <c r="C34" s="45" t="s">
        <v>87</v>
      </c>
      <c r="D34" s="45" t="s">
        <v>66</v>
      </c>
      <c r="E34" s="48" t="n">
        <v>18.9</v>
      </c>
      <c r="F34" s="48" t="n">
        <v>37.8</v>
      </c>
      <c r="G34" s="47" t="s">
        <v>318</v>
      </c>
      <c r="H34" s="43" t="s">
        <v>17</v>
      </c>
      <c r="I34" s="44" t="s">
        <v>18</v>
      </c>
      <c r="J34" s="47" t="s">
        <v>61</v>
      </c>
      <c r="K34" s="47" t="s">
        <v>319</v>
      </c>
      <c r="L34" s="45" t="s">
        <v>320</v>
      </c>
    </row>
    <row r="35" customFormat="false" ht="25.5" hidden="false" customHeight="true" outlineLevel="0" collapsed="false">
      <c r="A35" s="39" t="n">
        <v>31</v>
      </c>
      <c r="B35" s="41" t="s">
        <v>317</v>
      </c>
      <c r="C35" s="39" t="s">
        <v>87</v>
      </c>
      <c r="D35" s="39" t="s">
        <v>59</v>
      </c>
      <c r="E35" s="42" t="n">
        <v>34.9</v>
      </c>
      <c r="F35" s="42" t="n">
        <v>34.9</v>
      </c>
      <c r="G35" s="41" t="s">
        <v>318</v>
      </c>
      <c r="H35" s="43" t="s">
        <v>17</v>
      </c>
      <c r="I35" s="44" t="s">
        <v>18</v>
      </c>
      <c r="J35" s="41" t="s">
        <v>61</v>
      </c>
      <c r="K35" s="41" t="s">
        <v>321</v>
      </c>
      <c r="L35" s="39" t="s">
        <v>322</v>
      </c>
    </row>
    <row r="36" customFormat="false" ht="25.5" hidden="false" customHeight="true" outlineLevel="0" collapsed="false">
      <c r="A36" s="45" t="n">
        <v>32</v>
      </c>
      <c r="B36" s="47" t="s">
        <v>323</v>
      </c>
      <c r="C36" s="45" t="s">
        <v>87</v>
      </c>
      <c r="D36" s="45" t="s">
        <v>66</v>
      </c>
      <c r="E36" s="48" t="n">
        <v>19.9</v>
      </c>
      <c r="F36" s="48" t="n">
        <v>39.8</v>
      </c>
      <c r="G36" s="47" t="s">
        <v>256</v>
      </c>
      <c r="H36" s="43" t="s">
        <v>17</v>
      </c>
      <c r="I36" s="44" t="s">
        <v>18</v>
      </c>
      <c r="J36" s="47" t="s">
        <v>61</v>
      </c>
      <c r="K36" s="47" t="s">
        <v>324</v>
      </c>
      <c r="L36" s="45" t="s">
        <v>325</v>
      </c>
    </row>
    <row r="37" customFormat="false" ht="25.5" hidden="false" customHeight="true" outlineLevel="0" collapsed="false">
      <c r="A37" s="39" t="n">
        <v>33</v>
      </c>
      <c r="B37" s="41" t="s">
        <v>255</v>
      </c>
      <c r="C37" s="39" t="s">
        <v>87</v>
      </c>
      <c r="D37" s="39" t="s">
        <v>59</v>
      </c>
      <c r="E37" s="42" t="n">
        <v>25.9</v>
      </c>
      <c r="F37" s="42" t="n">
        <v>23.9</v>
      </c>
      <c r="G37" s="41" t="s">
        <v>256</v>
      </c>
      <c r="H37" s="43" t="s">
        <v>17</v>
      </c>
      <c r="I37" s="44" t="s">
        <v>18</v>
      </c>
      <c r="J37" s="41" t="s">
        <v>61</v>
      </c>
      <c r="K37" s="41" t="s">
        <v>326</v>
      </c>
      <c r="L37" s="39" t="s">
        <v>327</v>
      </c>
    </row>
    <row r="38" customFormat="false" ht="25.5" hidden="false" customHeight="true" outlineLevel="0" collapsed="false">
      <c r="A38" s="45" t="n">
        <v>34</v>
      </c>
      <c r="B38" s="47" t="s">
        <v>328</v>
      </c>
      <c r="C38" s="45" t="s">
        <v>87</v>
      </c>
      <c r="D38" s="45" t="s">
        <v>66</v>
      </c>
      <c r="E38" s="48" t="n">
        <v>19.9</v>
      </c>
      <c r="F38" s="48" t="n">
        <v>39.8</v>
      </c>
      <c r="G38" s="47" t="s">
        <v>329</v>
      </c>
      <c r="H38" s="43" t="s">
        <v>17</v>
      </c>
      <c r="I38" s="44" t="s">
        <v>18</v>
      </c>
      <c r="J38" s="47" t="s">
        <v>61</v>
      </c>
      <c r="K38" s="47" t="s">
        <v>330</v>
      </c>
      <c r="L38" s="45" t="s">
        <v>331</v>
      </c>
    </row>
    <row r="39" customFormat="false" ht="25.5" hidden="false" customHeight="true" outlineLevel="0" collapsed="false">
      <c r="A39" s="39" t="n">
        <v>35</v>
      </c>
      <c r="B39" s="41" t="s">
        <v>332</v>
      </c>
      <c r="C39" s="39" t="s">
        <v>87</v>
      </c>
      <c r="D39" s="39" t="s">
        <v>66</v>
      </c>
      <c r="E39" s="42" t="n">
        <v>34.9</v>
      </c>
      <c r="F39" s="42" t="n">
        <v>69.8</v>
      </c>
      <c r="G39" s="41" t="s">
        <v>329</v>
      </c>
      <c r="H39" s="43" t="s">
        <v>17</v>
      </c>
      <c r="I39" s="44" t="s">
        <v>18</v>
      </c>
      <c r="J39" s="41" t="s">
        <v>61</v>
      </c>
      <c r="K39" s="41" t="s">
        <v>333</v>
      </c>
      <c r="L39" s="39" t="s">
        <v>334</v>
      </c>
    </row>
    <row r="40" customFormat="false" ht="25.5" hidden="false" customHeight="true" outlineLevel="0" collapsed="false">
      <c r="A40" s="45" t="n">
        <v>36</v>
      </c>
      <c r="B40" s="47" t="s">
        <v>335</v>
      </c>
      <c r="C40" s="45" t="s">
        <v>87</v>
      </c>
      <c r="D40" s="45" t="s">
        <v>77</v>
      </c>
      <c r="E40" s="48" t="n">
        <v>24.9</v>
      </c>
      <c r="F40" s="48" t="n">
        <v>39.87</v>
      </c>
      <c r="G40" s="47" t="s">
        <v>60</v>
      </c>
      <c r="H40" s="43" t="s">
        <v>17</v>
      </c>
      <c r="I40" s="44" t="s">
        <v>18</v>
      </c>
      <c r="J40" s="47" t="s">
        <v>61</v>
      </c>
      <c r="K40" s="47" t="s">
        <v>336</v>
      </c>
      <c r="L40" s="45" t="s">
        <v>337</v>
      </c>
    </row>
    <row r="41" customFormat="false" ht="25.5" hidden="false" customHeight="true" outlineLevel="0" collapsed="false">
      <c r="A41" s="39" t="n">
        <v>37</v>
      </c>
      <c r="B41" s="41" t="s">
        <v>338</v>
      </c>
      <c r="C41" s="39" t="s">
        <v>65</v>
      </c>
      <c r="D41" s="39" t="s">
        <v>128</v>
      </c>
      <c r="E41" s="42" t="n">
        <v>11.9</v>
      </c>
      <c r="F41" s="42" t="n">
        <v>47.6</v>
      </c>
      <c r="G41" s="41" t="s">
        <v>339</v>
      </c>
      <c r="H41" s="43" t="s">
        <v>17</v>
      </c>
      <c r="I41" s="44" t="s">
        <v>18</v>
      </c>
      <c r="J41" s="41" t="s">
        <v>61</v>
      </c>
      <c r="K41" s="41" t="s">
        <v>153</v>
      </c>
      <c r="L41" s="39" t="s">
        <v>340</v>
      </c>
    </row>
    <row r="42" customFormat="false" ht="25.5" hidden="false" customHeight="true" outlineLevel="0" collapsed="false">
      <c r="A42" s="45" t="n">
        <v>38</v>
      </c>
      <c r="B42" s="47" t="s">
        <v>341</v>
      </c>
      <c r="C42" s="45" t="s">
        <v>65</v>
      </c>
      <c r="D42" s="45" t="s">
        <v>128</v>
      </c>
      <c r="E42" s="48" t="n">
        <v>11.9</v>
      </c>
      <c r="F42" s="48" t="n">
        <v>47.6</v>
      </c>
      <c r="G42" s="47" t="s">
        <v>339</v>
      </c>
      <c r="H42" s="43" t="s">
        <v>17</v>
      </c>
      <c r="I42" s="44" t="s">
        <v>18</v>
      </c>
      <c r="J42" s="47" t="s">
        <v>61</v>
      </c>
      <c r="K42" s="47" t="s">
        <v>342</v>
      </c>
      <c r="L42" s="45" t="s">
        <v>343</v>
      </c>
    </row>
    <row r="43" customFormat="false" ht="25.5" hidden="false" customHeight="true" outlineLevel="0" collapsed="false">
      <c r="A43" s="39" t="n">
        <v>39</v>
      </c>
      <c r="B43" s="41" t="s">
        <v>344</v>
      </c>
      <c r="C43" s="39" t="s">
        <v>87</v>
      </c>
      <c r="D43" s="39" t="s">
        <v>128</v>
      </c>
      <c r="E43" s="42" t="n">
        <v>9.4</v>
      </c>
      <c r="F43" s="42" t="n">
        <v>37.6</v>
      </c>
      <c r="G43" s="41" t="s">
        <v>345</v>
      </c>
      <c r="H43" s="43" t="s">
        <v>17</v>
      </c>
      <c r="I43" s="44" t="s">
        <v>18</v>
      </c>
      <c r="J43" s="41" t="s">
        <v>61</v>
      </c>
      <c r="K43" s="41" t="s">
        <v>346</v>
      </c>
      <c r="L43" s="39" t="s">
        <v>347</v>
      </c>
    </row>
    <row r="44" customFormat="false" ht="25.5" hidden="false" customHeight="true" outlineLevel="0" collapsed="false">
      <c r="A44" s="45" t="n">
        <v>40</v>
      </c>
      <c r="B44" s="47" t="s">
        <v>348</v>
      </c>
      <c r="C44" s="45" t="s">
        <v>87</v>
      </c>
      <c r="D44" s="45" t="s">
        <v>66</v>
      </c>
      <c r="E44" s="48" t="n">
        <v>44.9</v>
      </c>
      <c r="F44" s="48" t="n">
        <v>89.8</v>
      </c>
      <c r="G44" s="47" t="s">
        <v>260</v>
      </c>
      <c r="H44" s="43" t="s">
        <v>17</v>
      </c>
      <c r="I44" s="44" t="s">
        <v>18</v>
      </c>
      <c r="J44" s="47" t="s">
        <v>61</v>
      </c>
      <c r="K44" s="47" t="s">
        <v>349</v>
      </c>
      <c r="L44" s="45" t="s">
        <v>350</v>
      </c>
    </row>
    <row r="45" customFormat="false" ht="25.5" hidden="false" customHeight="true" outlineLevel="0" collapsed="false">
      <c r="A45" s="39" t="n">
        <v>41</v>
      </c>
      <c r="B45" s="41" t="s">
        <v>351</v>
      </c>
      <c r="C45" s="39" t="s">
        <v>87</v>
      </c>
      <c r="D45" s="39" t="s">
        <v>128</v>
      </c>
      <c r="E45" s="42" t="n">
        <v>29.9</v>
      </c>
      <c r="F45" s="42" t="n">
        <v>119.6</v>
      </c>
      <c r="G45" s="41" t="s">
        <v>260</v>
      </c>
      <c r="H45" s="43" t="s">
        <v>17</v>
      </c>
      <c r="I45" s="44" t="s">
        <v>18</v>
      </c>
      <c r="J45" s="41" t="s">
        <v>61</v>
      </c>
      <c r="K45" s="41" t="s">
        <v>352</v>
      </c>
      <c r="L45" s="39" t="s">
        <v>353</v>
      </c>
    </row>
    <row r="46" customFormat="false" ht="25.5" hidden="false" customHeight="true" outlineLevel="0" collapsed="false">
      <c r="A46" s="45" t="n">
        <v>42</v>
      </c>
      <c r="B46" s="47" t="s">
        <v>354</v>
      </c>
      <c r="C46" s="45" t="s">
        <v>87</v>
      </c>
      <c r="D46" s="45" t="s">
        <v>128</v>
      </c>
      <c r="E46" s="48" t="n">
        <v>29.9</v>
      </c>
      <c r="F46" s="48" t="n">
        <v>119.6</v>
      </c>
      <c r="G46" s="47" t="s">
        <v>260</v>
      </c>
      <c r="H46" s="43" t="s">
        <v>17</v>
      </c>
      <c r="I46" s="44" t="s">
        <v>18</v>
      </c>
      <c r="J46" s="47" t="s">
        <v>61</v>
      </c>
      <c r="K46" s="47" t="s">
        <v>135</v>
      </c>
      <c r="L46" s="45" t="s">
        <v>355</v>
      </c>
    </row>
    <row r="47" customFormat="false" ht="25.5" hidden="false" customHeight="true" outlineLevel="0" collapsed="false">
      <c r="A47" s="39" t="n">
        <v>43</v>
      </c>
      <c r="B47" s="41" t="s">
        <v>356</v>
      </c>
      <c r="C47" s="39" t="s">
        <v>87</v>
      </c>
      <c r="D47" s="39" t="s">
        <v>66</v>
      </c>
      <c r="E47" s="42" t="n">
        <v>29.9</v>
      </c>
      <c r="F47" s="42" t="n">
        <v>59.8</v>
      </c>
      <c r="G47" s="41" t="s">
        <v>357</v>
      </c>
      <c r="H47" s="43" t="s">
        <v>17</v>
      </c>
      <c r="I47" s="44" t="s">
        <v>18</v>
      </c>
      <c r="J47" s="41" t="s">
        <v>61</v>
      </c>
      <c r="K47" s="41" t="s">
        <v>285</v>
      </c>
      <c r="L47" s="39" t="s">
        <v>358</v>
      </c>
    </row>
    <row r="48" customFormat="false" ht="25.5" hidden="false" customHeight="true" outlineLevel="0" collapsed="false">
      <c r="A48" s="45" t="n">
        <v>44</v>
      </c>
      <c r="B48" s="47" t="s">
        <v>359</v>
      </c>
      <c r="C48" s="45" t="s">
        <v>87</v>
      </c>
      <c r="D48" s="45" t="s">
        <v>77</v>
      </c>
      <c r="E48" s="48" t="n">
        <v>34.9</v>
      </c>
      <c r="F48" s="48" t="n">
        <v>46.53</v>
      </c>
      <c r="G48" s="47" t="s">
        <v>360</v>
      </c>
      <c r="H48" s="43" t="s">
        <v>17</v>
      </c>
      <c r="I48" s="44" t="s">
        <v>18</v>
      </c>
      <c r="J48" s="47" t="s">
        <v>61</v>
      </c>
      <c r="K48" s="47" t="s">
        <v>324</v>
      </c>
      <c r="L48" s="45" t="s">
        <v>361</v>
      </c>
    </row>
    <row r="49" customFormat="false" ht="25.5" hidden="false" customHeight="true" outlineLevel="0" collapsed="false">
      <c r="A49" s="39" t="n">
        <v>45</v>
      </c>
      <c r="B49" s="41" t="s">
        <v>362</v>
      </c>
      <c r="C49" s="39" t="s">
        <v>87</v>
      </c>
      <c r="D49" s="39" t="s">
        <v>66</v>
      </c>
      <c r="E49" s="42" t="n">
        <v>27.9</v>
      </c>
      <c r="F49" s="42" t="n">
        <v>55.8</v>
      </c>
      <c r="G49" s="41" t="s">
        <v>363</v>
      </c>
      <c r="H49" s="44" t="s">
        <v>19</v>
      </c>
      <c r="I49" s="44" t="s">
        <v>18</v>
      </c>
      <c r="J49" s="41" t="s">
        <v>78</v>
      </c>
      <c r="K49" s="41" t="s">
        <v>364</v>
      </c>
      <c r="L49" s="39" t="s">
        <v>365</v>
      </c>
    </row>
    <row r="50" customFormat="false" ht="25.5" hidden="false" customHeight="true" outlineLevel="0" collapsed="false">
      <c r="A50" s="45" t="n">
        <v>46</v>
      </c>
      <c r="B50" s="47" t="s">
        <v>366</v>
      </c>
      <c r="C50" s="45" t="s">
        <v>87</v>
      </c>
      <c r="D50" s="45" t="s">
        <v>59</v>
      </c>
      <c r="E50" s="48" t="n">
        <v>29.9</v>
      </c>
      <c r="F50" s="48" t="n">
        <v>29.9</v>
      </c>
      <c r="G50" s="47" t="s">
        <v>194</v>
      </c>
      <c r="H50" s="44" t="s">
        <v>19</v>
      </c>
      <c r="I50" s="44" t="s">
        <v>18</v>
      </c>
      <c r="J50" s="47" t="s">
        <v>78</v>
      </c>
      <c r="K50" s="47" t="s">
        <v>367</v>
      </c>
      <c r="L50" s="45" t="s">
        <v>368</v>
      </c>
    </row>
    <row r="51" customFormat="false" ht="25.5" hidden="false" customHeight="true" outlineLevel="0" collapsed="false">
      <c r="A51" s="39" t="n">
        <v>47</v>
      </c>
      <c r="B51" s="41" t="s">
        <v>369</v>
      </c>
      <c r="C51" s="39" t="s">
        <v>58</v>
      </c>
      <c r="D51" s="39" t="s">
        <v>66</v>
      </c>
      <c r="E51" s="42" t="n">
        <v>17.9</v>
      </c>
      <c r="F51" s="42" t="n">
        <v>35.8</v>
      </c>
      <c r="G51" s="41" t="s">
        <v>60</v>
      </c>
      <c r="H51" s="44" t="s">
        <v>19</v>
      </c>
      <c r="I51" s="44" t="s">
        <v>18</v>
      </c>
      <c r="J51" s="41" t="s">
        <v>78</v>
      </c>
      <c r="K51" s="41" t="s">
        <v>370</v>
      </c>
      <c r="L51" s="39" t="s">
        <v>371</v>
      </c>
    </row>
    <row r="52" customFormat="false" ht="25.5" hidden="false" customHeight="true" outlineLevel="0" collapsed="false">
      <c r="A52" s="45" t="n">
        <v>48</v>
      </c>
      <c r="B52" s="47" t="s">
        <v>372</v>
      </c>
      <c r="C52" s="45" t="s">
        <v>87</v>
      </c>
      <c r="D52" s="45" t="s">
        <v>66</v>
      </c>
      <c r="E52" s="48" t="n">
        <v>24.9</v>
      </c>
      <c r="F52" s="48" t="n">
        <v>49.8</v>
      </c>
      <c r="G52" s="47" t="s">
        <v>373</v>
      </c>
      <c r="H52" s="44" t="s">
        <v>19</v>
      </c>
      <c r="I52" s="44" t="s">
        <v>18</v>
      </c>
      <c r="J52" s="47" t="s">
        <v>78</v>
      </c>
      <c r="K52" s="47" t="s">
        <v>179</v>
      </c>
      <c r="L52" s="45" t="s">
        <v>374</v>
      </c>
    </row>
    <row r="53" customFormat="false" ht="25.5" hidden="false" customHeight="true" outlineLevel="0" collapsed="false">
      <c r="A53" s="39" t="n">
        <v>49</v>
      </c>
      <c r="B53" s="41" t="s">
        <v>375</v>
      </c>
      <c r="C53" s="39" t="s">
        <v>376</v>
      </c>
      <c r="D53" s="39" t="s">
        <v>77</v>
      </c>
      <c r="E53" s="42" t="n">
        <v>59.9</v>
      </c>
      <c r="F53" s="42" t="n">
        <v>79.87</v>
      </c>
      <c r="G53" s="41" t="s">
        <v>377</v>
      </c>
      <c r="H53" s="44" t="s">
        <v>19</v>
      </c>
      <c r="I53" s="44" t="s">
        <v>18</v>
      </c>
      <c r="J53" s="41" t="s">
        <v>78</v>
      </c>
      <c r="K53" s="41" t="s">
        <v>378</v>
      </c>
      <c r="L53" s="39" t="s">
        <v>379</v>
      </c>
    </row>
    <row r="54" customFormat="false" ht="25.5" hidden="false" customHeight="true" outlineLevel="0" collapsed="false">
      <c r="A54" s="45" t="n">
        <v>50</v>
      </c>
      <c r="B54" s="47" t="s">
        <v>380</v>
      </c>
      <c r="C54" s="45" t="s">
        <v>376</v>
      </c>
      <c r="D54" s="45" t="s">
        <v>66</v>
      </c>
      <c r="E54" s="48" t="n">
        <v>32.9</v>
      </c>
      <c r="F54" s="48" t="n">
        <v>65.8</v>
      </c>
      <c r="G54" s="47" t="s">
        <v>377</v>
      </c>
      <c r="H54" s="44" t="s">
        <v>19</v>
      </c>
      <c r="I54" s="44" t="s">
        <v>18</v>
      </c>
      <c r="J54" s="47" t="s">
        <v>78</v>
      </c>
      <c r="K54" s="47" t="s">
        <v>381</v>
      </c>
      <c r="L54" s="45" t="s">
        <v>382</v>
      </c>
    </row>
    <row r="55" customFormat="false" ht="25.5" hidden="false" customHeight="true" outlineLevel="0" collapsed="false">
      <c r="A55" s="39" t="n">
        <v>51</v>
      </c>
      <c r="B55" s="41" t="s">
        <v>383</v>
      </c>
      <c r="C55" s="39" t="s">
        <v>376</v>
      </c>
      <c r="D55" s="39" t="s">
        <v>66</v>
      </c>
      <c r="E55" s="42" t="n">
        <v>34.9</v>
      </c>
      <c r="F55" s="42" t="n">
        <v>69.8</v>
      </c>
      <c r="G55" s="41" t="s">
        <v>377</v>
      </c>
      <c r="H55" s="44" t="s">
        <v>19</v>
      </c>
      <c r="I55" s="44" t="s">
        <v>18</v>
      </c>
      <c r="J55" s="41" t="s">
        <v>78</v>
      </c>
      <c r="K55" s="41" t="s">
        <v>165</v>
      </c>
      <c r="L55" s="39" t="s">
        <v>384</v>
      </c>
    </row>
    <row r="56" customFormat="false" ht="25.5" hidden="false" customHeight="true" outlineLevel="0" collapsed="false">
      <c r="A56" s="45" t="n">
        <v>52</v>
      </c>
      <c r="B56" s="47" t="s">
        <v>385</v>
      </c>
      <c r="C56" s="45" t="s">
        <v>376</v>
      </c>
      <c r="D56" s="45" t="s">
        <v>66</v>
      </c>
      <c r="E56" s="48" t="n">
        <v>32.9</v>
      </c>
      <c r="F56" s="48" t="n">
        <v>65.8</v>
      </c>
      <c r="G56" s="47" t="s">
        <v>377</v>
      </c>
      <c r="H56" s="44" t="s">
        <v>19</v>
      </c>
      <c r="I56" s="44" t="s">
        <v>18</v>
      </c>
      <c r="J56" s="47" t="s">
        <v>78</v>
      </c>
      <c r="K56" s="47" t="s">
        <v>386</v>
      </c>
      <c r="L56" s="45" t="s">
        <v>387</v>
      </c>
    </row>
    <row r="57" customFormat="false" ht="25.5" hidden="false" customHeight="true" outlineLevel="0" collapsed="false">
      <c r="A57" s="39" t="n">
        <v>53</v>
      </c>
      <c r="B57" s="41" t="s">
        <v>388</v>
      </c>
      <c r="C57" s="39" t="s">
        <v>76</v>
      </c>
      <c r="D57" s="39" t="s">
        <v>66</v>
      </c>
      <c r="E57" s="42" t="n">
        <v>19.9</v>
      </c>
      <c r="F57" s="42" t="n">
        <v>39.8</v>
      </c>
      <c r="G57" s="41" t="s">
        <v>389</v>
      </c>
      <c r="H57" s="44" t="s">
        <v>19</v>
      </c>
      <c r="I57" s="44" t="s">
        <v>18</v>
      </c>
      <c r="J57" s="41" t="s">
        <v>78</v>
      </c>
      <c r="K57" s="41" t="s">
        <v>390</v>
      </c>
      <c r="L57" s="39" t="s">
        <v>391</v>
      </c>
    </row>
    <row r="58" customFormat="false" ht="25.5" hidden="false" customHeight="true" outlineLevel="0" collapsed="false">
      <c r="A58" s="45" t="n">
        <v>54</v>
      </c>
      <c r="B58" s="47" t="s">
        <v>392</v>
      </c>
      <c r="C58" s="45" t="s">
        <v>87</v>
      </c>
      <c r="D58" s="45" t="s">
        <v>77</v>
      </c>
      <c r="E58" s="48" t="n">
        <v>37.9</v>
      </c>
      <c r="F58" s="48" t="n">
        <v>50.53</v>
      </c>
      <c r="G58" s="47" t="s">
        <v>60</v>
      </c>
      <c r="H58" s="44" t="s">
        <v>19</v>
      </c>
      <c r="I58" s="44" t="s">
        <v>18</v>
      </c>
      <c r="J58" s="47" t="s">
        <v>78</v>
      </c>
      <c r="K58" s="47" t="s">
        <v>393</v>
      </c>
      <c r="L58" s="45" t="s">
        <v>394</v>
      </c>
    </row>
    <row r="59" customFormat="false" ht="25.5" hidden="false" customHeight="true" outlineLevel="0" collapsed="false">
      <c r="A59" s="39" t="n">
        <v>55</v>
      </c>
      <c r="B59" s="41" t="s">
        <v>395</v>
      </c>
      <c r="C59" s="39" t="s">
        <v>58</v>
      </c>
      <c r="D59" s="39" t="s">
        <v>59</v>
      </c>
      <c r="E59" s="42" t="n">
        <v>24.9</v>
      </c>
      <c r="F59" s="42" t="n">
        <v>24.9</v>
      </c>
      <c r="G59" s="41" t="s">
        <v>396</v>
      </c>
      <c r="H59" s="44" t="s">
        <v>19</v>
      </c>
      <c r="I59" s="44" t="s">
        <v>18</v>
      </c>
      <c r="J59" s="41" t="s">
        <v>78</v>
      </c>
      <c r="K59" s="41" t="s">
        <v>397</v>
      </c>
      <c r="L59" s="39" t="s">
        <v>398</v>
      </c>
    </row>
    <row r="60" customFormat="false" ht="25.5" hidden="false" customHeight="true" outlineLevel="0" collapsed="false">
      <c r="A60" s="45" t="n">
        <v>56</v>
      </c>
      <c r="B60" s="47" t="s">
        <v>399</v>
      </c>
      <c r="C60" s="45" t="s">
        <v>58</v>
      </c>
      <c r="D60" s="45" t="s">
        <v>400</v>
      </c>
      <c r="E60" s="48" t="n">
        <v>13.9</v>
      </c>
      <c r="F60" s="48" t="n">
        <v>69.5</v>
      </c>
      <c r="G60" s="47" t="s">
        <v>268</v>
      </c>
      <c r="H60" s="44" t="s">
        <v>19</v>
      </c>
      <c r="I60" s="44" t="s">
        <v>18</v>
      </c>
      <c r="J60" s="47" t="s">
        <v>78</v>
      </c>
      <c r="K60" s="47" t="s">
        <v>401</v>
      </c>
      <c r="L60" s="45" t="s">
        <v>402</v>
      </c>
    </row>
    <row r="61" customFormat="false" ht="25.5" hidden="false" customHeight="true" outlineLevel="0" collapsed="false">
      <c r="A61" s="39" t="n">
        <v>57</v>
      </c>
      <c r="B61" s="41" t="s">
        <v>403</v>
      </c>
      <c r="C61" s="39" t="s">
        <v>87</v>
      </c>
      <c r="D61" s="39" t="s">
        <v>77</v>
      </c>
      <c r="E61" s="42" t="n">
        <v>29.9</v>
      </c>
      <c r="F61" s="42" t="n">
        <v>39.87</v>
      </c>
      <c r="G61" s="41" t="s">
        <v>60</v>
      </c>
      <c r="H61" s="50" t="s">
        <v>41</v>
      </c>
      <c r="I61" s="44" t="s">
        <v>18</v>
      </c>
      <c r="J61" s="41" t="s">
        <v>404</v>
      </c>
      <c r="K61" s="41" t="s">
        <v>405</v>
      </c>
      <c r="L61" s="39" t="s">
        <v>406</v>
      </c>
    </row>
    <row r="62" customFormat="false" ht="25.5" hidden="false" customHeight="true" outlineLevel="0" collapsed="false">
      <c r="A62" s="45" t="n">
        <v>58</v>
      </c>
      <c r="B62" s="47" t="s">
        <v>403</v>
      </c>
      <c r="C62" s="45" t="s">
        <v>87</v>
      </c>
      <c r="D62" s="45" t="s">
        <v>128</v>
      </c>
      <c r="E62" s="48" t="n">
        <v>14.9</v>
      </c>
      <c r="F62" s="48" t="n">
        <v>59.6</v>
      </c>
      <c r="G62" s="47" t="s">
        <v>60</v>
      </c>
      <c r="H62" s="50" t="s">
        <v>41</v>
      </c>
      <c r="I62" s="44" t="s">
        <v>18</v>
      </c>
      <c r="J62" s="47" t="s">
        <v>404</v>
      </c>
      <c r="K62" s="47" t="s">
        <v>407</v>
      </c>
      <c r="L62" s="45" t="s">
        <v>408</v>
      </c>
    </row>
  </sheetData>
  <autoFilter ref="A4:L62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409</v>
      </c>
      <c r="C5" s="39" t="s">
        <v>58</v>
      </c>
      <c r="D5" s="39" t="s">
        <v>66</v>
      </c>
      <c r="E5" s="42" t="n">
        <v>6.59</v>
      </c>
      <c r="F5" s="42" t="n">
        <v>13.18</v>
      </c>
      <c r="G5" s="41" t="s">
        <v>410</v>
      </c>
      <c r="H5" s="43" t="s">
        <v>17</v>
      </c>
      <c r="I5" s="44" t="s">
        <v>18</v>
      </c>
      <c r="J5" s="41" t="s">
        <v>61</v>
      </c>
      <c r="K5" s="41" t="s">
        <v>411</v>
      </c>
      <c r="L5" s="39" t="s">
        <v>412</v>
      </c>
    </row>
    <row r="6" customFormat="false" ht="25.5" hidden="false" customHeight="true" outlineLevel="0" collapsed="false">
      <c r="A6" s="45" t="n">
        <v>2</v>
      </c>
      <c r="B6" s="47" t="s">
        <v>413</v>
      </c>
      <c r="C6" s="45" t="s">
        <v>76</v>
      </c>
      <c r="D6" s="45" t="s">
        <v>66</v>
      </c>
      <c r="E6" s="48" t="n">
        <v>4.89</v>
      </c>
      <c r="F6" s="48" t="n">
        <v>9.78</v>
      </c>
      <c r="G6" s="47" t="s">
        <v>414</v>
      </c>
      <c r="H6" s="43" t="s">
        <v>17</v>
      </c>
      <c r="I6" s="44" t="s">
        <v>18</v>
      </c>
      <c r="J6" s="47" t="s">
        <v>61</v>
      </c>
      <c r="K6" s="47" t="s">
        <v>415</v>
      </c>
      <c r="L6" s="45" t="s">
        <v>416</v>
      </c>
    </row>
    <row r="7" customFormat="false" ht="25.5" hidden="false" customHeight="true" outlineLevel="0" collapsed="false">
      <c r="A7" s="39" t="n">
        <v>3</v>
      </c>
      <c r="B7" s="41" t="s">
        <v>417</v>
      </c>
      <c r="C7" s="39" t="s">
        <v>58</v>
      </c>
      <c r="D7" s="39" t="s">
        <v>59</v>
      </c>
      <c r="E7" s="42" t="n">
        <v>4.09</v>
      </c>
      <c r="F7" s="42" t="n">
        <v>4.09</v>
      </c>
      <c r="G7" s="41" t="s">
        <v>410</v>
      </c>
      <c r="H7" s="43" t="s">
        <v>17</v>
      </c>
      <c r="I7" s="44" t="s">
        <v>18</v>
      </c>
      <c r="J7" s="41" t="s">
        <v>61</v>
      </c>
      <c r="K7" s="41" t="s">
        <v>418</v>
      </c>
      <c r="L7" s="39" t="s">
        <v>419</v>
      </c>
    </row>
    <row r="8" customFormat="false" ht="25.5" hidden="false" customHeight="true" outlineLevel="0" collapsed="false">
      <c r="A8" s="45" t="n">
        <v>4</v>
      </c>
      <c r="B8" s="47" t="s">
        <v>420</v>
      </c>
      <c r="C8" s="45" t="s">
        <v>87</v>
      </c>
      <c r="D8" s="45" t="s">
        <v>66</v>
      </c>
      <c r="E8" s="48" t="n">
        <v>4.89</v>
      </c>
      <c r="F8" s="48" t="n">
        <v>9.78</v>
      </c>
      <c r="G8" s="47" t="s">
        <v>414</v>
      </c>
      <c r="H8" s="44" t="s">
        <v>19</v>
      </c>
      <c r="I8" s="44" t="s">
        <v>18</v>
      </c>
      <c r="J8" s="47" t="s">
        <v>78</v>
      </c>
      <c r="K8" s="47" t="s">
        <v>421</v>
      </c>
      <c r="L8" s="45" t="s">
        <v>422</v>
      </c>
    </row>
    <row r="9" customFormat="false" ht="25.5" hidden="false" customHeight="true" outlineLevel="0" collapsed="false">
      <c r="A9" s="39" t="n">
        <v>5</v>
      </c>
      <c r="B9" s="41" t="s">
        <v>423</v>
      </c>
      <c r="C9" s="39" t="s">
        <v>65</v>
      </c>
      <c r="D9" s="39" t="s">
        <v>77</v>
      </c>
      <c r="E9" s="42" t="n">
        <v>5.99</v>
      </c>
      <c r="F9" s="42" t="n">
        <v>7.99</v>
      </c>
      <c r="G9" s="41" t="s">
        <v>424</v>
      </c>
      <c r="H9" s="44" t="s">
        <v>19</v>
      </c>
      <c r="I9" s="44" t="s">
        <v>18</v>
      </c>
      <c r="J9" s="41" t="s">
        <v>78</v>
      </c>
      <c r="K9" s="41" t="s">
        <v>425</v>
      </c>
      <c r="L9" s="39" t="s">
        <v>426</v>
      </c>
    </row>
  </sheetData>
  <autoFilter ref="A4:L9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643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427</v>
      </c>
      <c r="C5" s="39" t="s">
        <v>87</v>
      </c>
      <c r="D5" s="39" t="s">
        <v>66</v>
      </c>
      <c r="E5" s="42" t="n">
        <v>29.9</v>
      </c>
      <c r="F5" s="42" t="n">
        <v>59.8</v>
      </c>
      <c r="G5" s="41" t="s">
        <v>428</v>
      </c>
      <c r="H5" s="49" t="s">
        <v>15</v>
      </c>
      <c r="I5" s="49" t="s">
        <v>16</v>
      </c>
      <c r="J5" s="41" t="s">
        <v>83</v>
      </c>
      <c r="K5" s="41" t="s">
        <v>429</v>
      </c>
      <c r="L5" s="39" t="s">
        <v>430</v>
      </c>
    </row>
    <row r="6" customFormat="false" ht="25.5" hidden="false" customHeight="true" outlineLevel="0" collapsed="false">
      <c r="A6" s="45" t="n">
        <v>2</v>
      </c>
      <c r="B6" s="47" t="s">
        <v>431</v>
      </c>
      <c r="C6" s="45" t="s">
        <v>87</v>
      </c>
      <c r="D6" s="45" t="s">
        <v>66</v>
      </c>
      <c r="E6" s="48" t="n">
        <v>29.9</v>
      </c>
      <c r="F6" s="48" t="n">
        <v>59.8</v>
      </c>
      <c r="G6" s="47" t="s">
        <v>428</v>
      </c>
      <c r="H6" s="49" t="s">
        <v>15</v>
      </c>
      <c r="I6" s="49" t="s">
        <v>16</v>
      </c>
      <c r="J6" s="47" t="s">
        <v>83</v>
      </c>
      <c r="K6" s="47" t="s">
        <v>432</v>
      </c>
      <c r="L6" s="45" t="s">
        <v>433</v>
      </c>
    </row>
    <row r="7" customFormat="false" ht="25.5" hidden="false" customHeight="true" outlineLevel="0" collapsed="false">
      <c r="A7" s="39" t="n">
        <v>3</v>
      </c>
      <c r="B7" s="41" t="s">
        <v>434</v>
      </c>
      <c r="C7" s="39" t="s">
        <v>435</v>
      </c>
      <c r="D7" s="39" t="s">
        <v>66</v>
      </c>
      <c r="E7" s="42" t="n">
        <v>9.5</v>
      </c>
      <c r="F7" s="42" t="n">
        <v>19</v>
      </c>
      <c r="G7" s="41" t="s">
        <v>67</v>
      </c>
      <c r="H7" s="49" t="s">
        <v>15</v>
      </c>
      <c r="I7" s="49" t="s">
        <v>16</v>
      </c>
      <c r="J7" s="41" t="s">
        <v>83</v>
      </c>
      <c r="K7" s="41" t="s">
        <v>436</v>
      </c>
      <c r="L7" s="39" t="s">
        <v>437</v>
      </c>
    </row>
    <row r="8" customFormat="false" ht="25.5" hidden="false" customHeight="true" outlineLevel="0" collapsed="false">
      <c r="A8" s="45" t="n">
        <v>4</v>
      </c>
      <c r="B8" s="47" t="s">
        <v>438</v>
      </c>
      <c r="C8" s="45" t="s">
        <v>58</v>
      </c>
      <c r="D8" s="45" t="s">
        <v>66</v>
      </c>
      <c r="E8" s="48" t="n">
        <v>13.9</v>
      </c>
      <c r="F8" s="48" t="n">
        <v>27.8</v>
      </c>
      <c r="G8" s="47" t="s">
        <v>439</v>
      </c>
      <c r="H8" s="49" t="s">
        <v>15</v>
      </c>
      <c r="I8" s="49" t="s">
        <v>16</v>
      </c>
      <c r="J8" s="47" t="s">
        <v>83</v>
      </c>
      <c r="K8" s="47" t="s">
        <v>440</v>
      </c>
      <c r="L8" s="45" t="s">
        <v>441</v>
      </c>
    </row>
    <row r="9" customFormat="false" ht="25.5" hidden="false" customHeight="true" outlineLevel="0" collapsed="false">
      <c r="A9" s="39" t="n">
        <v>5</v>
      </c>
      <c r="B9" s="41" t="s">
        <v>442</v>
      </c>
      <c r="C9" s="39" t="s">
        <v>87</v>
      </c>
      <c r="D9" s="39" t="s">
        <v>66</v>
      </c>
      <c r="E9" s="42" t="n">
        <v>17.95</v>
      </c>
      <c r="F9" s="42" t="n">
        <v>35.9</v>
      </c>
      <c r="G9" s="41" t="s">
        <v>88</v>
      </c>
      <c r="H9" s="49" t="s">
        <v>15</v>
      </c>
      <c r="I9" s="49" t="s">
        <v>16</v>
      </c>
      <c r="J9" s="41" t="s">
        <v>83</v>
      </c>
      <c r="K9" s="41" t="s">
        <v>443</v>
      </c>
      <c r="L9" s="39" t="s">
        <v>444</v>
      </c>
    </row>
    <row r="10" customFormat="false" ht="25.5" hidden="false" customHeight="true" outlineLevel="0" collapsed="false">
      <c r="A10" s="45" t="n">
        <v>6</v>
      </c>
      <c r="B10" s="47" t="s">
        <v>445</v>
      </c>
      <c r="C10" s="45" t="s">
        <v>87</v>
      </c>
      <c r="D10" s="45" t="s">
        <v>66</v>
      </c>
      <c r="E10" s="48" t="n">
        <v>18.95</v>
      </c>
      <c r="F10" s="48" t="n">
        <v>37.9</v>
      </c>
      <c r="G10" s="47" t="s">
        <v>88</v>
      </c>
      <c r="H10" s="49" t="s">
        <v>15</v>
      </c>
      <c r="I10" s="49" t="s">
        <v>16</v>
      </c>
      <c r="J10" s="47" t="s">
        <v>83</v>
      </c>
      <c r="K10" s="47" t="s">
        <v>446</v>
      </c>
      <c r="L10" s="45" t="s">
        <v>447</v>
      </c>
    </row>
    <row r="11" customFormat="false" ht="25.5" hidden="false" customHeight="true" outlineLevel="0" collapsed="false">
      <c r="A11" s="39" t="n">
        <v>7</v>
      </c>
      <c r="B11" s="41" t="s">
        <v>448</v>
      </c>
      <c r="C11" s="39" t="s">
        <v>87</v>
      </c>
      <c r="D11" s="39" t="s">
        <v>66</v>
      </c>
      <c r="E11" s="42" t="n">
        <v>17.9</v>
      </c>
      <c r="F11" s="42" t="n">
        <v>35.8</v>
      </c>
      <c r="G11" s="41" t="s">
        <v>449</v>
      </c>
      <c r="H11" s="49" t="s">
        <v>15</v>
      </c>
      <c r="I11" s="49" t="s">
        <v>16</v>
      </c>
      <c r="J11" s="41" t="s">
        <v>83</v>
      </c>
      <c r="K11" s="41" t="s">
        <v>450</v>
      </c>
      <c r="L11" s="39" t="s">
        <v>451</v>
      </c>
    </row>
    <row r="12" customFormat="false" ht="25.5" hidden="false" customHeight="true" outlineLevel="0" collapsed="false">
      <c r="A12" s="45" t="n">
        <v>8</v>
      </c>
      <c r="B12" s="47" t="s">
        <v>452</v>
      </c>
      <c r="C12" s="45" t="s">
        <v>87</v>
      </c>
      <c r="D12" s="45" t="s">
        <v>66</v>
      </c>
      <c r="E12" s="48" t="n">
        <v>21.9</v>
      </c>
      <c r="F12" s="48" t="n">
        <v>43.8</v>
      </c>
      <c r="G12" s="47" t="s">
        <v>449</v>
      </c>
      <c r="H12" s="49" t="s">
        <v>15</v>
      </c>
      <c r="I12" s="49" t="s">
        <v>16</v>
      </c>
      <c r="J12" s="47" t="s">
        <v>83</v>
      </c>
      <c r="K12" s="47" t="s">
        <v>453</v>
      </c>
      <c r="L12" s="45" t="s">
        <v>454</v>
      </c>
    </row>
    <row r="13" customFormat="false" ht="25.5" hidden="false" customHeight="true" outlineLevel="0" collapsed="false">
      <c r="A13" s="39" t="n">
        <v>9</v>
      </c>
      <c r="B13" s="41" t="s">
        <v>455</v>
      </c>
      <c r="C13" s="39" t="s">
        <v>87</v>
      </c>
      <c r="D13" s="39" t="s">
        <v>66</v>
      </c>
      <c r="E13" s="42" t="n">
        <v>15.9</v>
      </c>
      <c r="F13" s="42" t="n">
        <v>31.8</v>
      </c>
      <c r="G13" s="41" t="s">
        <v>456</v>
      </c>
      <c r="H13" s="49" t="s">
        <v>15</v>
      </c>
      <c r="I13" s="49" t="s">
        <v>16</v>
      </c>
      <c r="J13" s="41" t="s">
        <v>83</v>
      </c>
      <c r="K13" s="41" t="s">
        <v>457</v>
      </c>
      <c r="L13" s="39" t="s">
        <v>458</v>
      </c>
    </row>
    <row r="14" customFormat="false" ht="25.5" hidden="false" customHeight="true" outlineLevel="0" collapsed="false">
      <c r="A14" s="45" t="n">
        <v>10</v>
      </c>
      <c r="B14" s="47" t="s">
        <v>459</v>
      </c>
      <c r="C14" s="45" t="s">
        <v>87</v>
      </c>
      <c r="D14" s="45" t="s">
        <v>66</v>
      </c>
      <c r="E14" s="48" t="n">
        <v>18.9</v>
      </c>
      <c r="F14" s="48" t="n">
        <v>37.8</v>
      </c>
      <c r="G14" s="47" t="s">
        <v>456</v>
      </c>
      <c r="H14" s="49" t="s">
        <v>15</v>
      </c>
      <c r="I14" s="49" t="s">
        <v>16</v>
      </c>
      <c r="J14" s="47" t="s">
        <v>83</v>
      </c>
      <c r="K14" s="47" t="s">
        <v>460</v>
      </c>
      <c r="L14" s="45" t="s">
        <v>461</v>
      </c>
    </row>
    <row r="15" customFormat="false" ht="25.5" hidden="false" customHeight="true" outlineLevel="0" collapsed="false">
      <c r="A15" s="39" t="n">
        <v>11</v>
      </c>
      <c r="B15" s="41" t="s">
        <v>462</v>
      </c>
      <c r="C15" s="39" t="s">
        <v>147</v>
      </c>
      <c r="D15" s="39" t="s">
        <v>66</v>
      </c>
      <c r="E15" s="42" t="n">
        <v>16.9</v>
      </c>
      <c r="F15" s="42" t="n">
        <v>33.8</v>
      </c>
      <c r="G15" s="41" t="s">
        <v>463</v>
      </c>
      <c r="H15" s="49" t="s">
        <v>15</v>
      </c>
      <c r="I15" s="49" t="s">
        <v>16</v>
      </c>
      <c r="J15" s="41" t="s">
        <v>83</v>
      </c>
      <c r="K15" s="41" t="s">
        <v>464</v>
      </c>
      <c r="L15" s="39" t="s">
        <v>465</v>
      </c>
    </row>
    <row r="16" customFormat="false" ht="25.5" hidden="false" customHeight="true" outlineLevel="0" collapsed="false">
      <c r="A16" s="45" t="n">
        <v>12</v>
      </c>
      <c r="B16" s="47" t="s">
        <v>466</v>
      </c>
      <c r="C16" s="45" t="s">
        <v>147</v>
      </c>
      <c r="D16" s="45" t="s">
        <v>66</v>
      </c>
      <c r="E16" s="48" t="n">
        <v>18.5</v>
      </c>
      <c r="F16" s="48" t="n">
        <v>37</v>
      </c>
      <c r="G16" s="47" t="s">
        <v>463</v>
      </c>
      <c r="H16" s="49" t="s">
        <v>15</v>
      </c>
      <c r="I16" s="49" t="s">
        <v>16</v>
      </c>
      <c r="J16" s="47" t="s">
        <v>83</v>
      </c>
      <c r="K16" s="47" t="s">
        <v>467</v>
      </c>
      <c r="L16" s="45" t="s">
        <v>468</v>
      </c>
    </row>
    <row r="17" customFormat="false" ht="25.5" hidden="false" customHeight="true" outlineLevel="0" collapsed="false">
      <c r="A17" s="39" t="n">
        <v>13</v>
      </c>
      <c r="B17" s="41" t="s">
        <v>469</v>
      </c>
      <c r="C17" s="39" t="s">
        <v>58</v>
      </c>
      <c r="D17" s="39" t="s">
        <v>66</v>
      </c>
      <c r="E17" s="42" t="n">
        <v>14.9</v>
      </c>
      <c r="F17" s="42" t="n">
        <v>29.8</v>
      </c>
      <c r="G17" s="41" t="s">
        <v>470</v>
      </c>
      <c r="H17" s="49" t="s">
        <v>15</v>
      </c>
      <c r="I17" s="49" t="s">
        <v>16</v>
      </c>
      <c r="J17" s="41" t="s">
        <v>83</v>
      </c>
      <c r="K17" s="41" t="s">
        <v>450</v>
      </c>
      <c r="L17" s="39" t="s">
        <v>471</v>
      </c>
    </row>
    <row r="18" customFormat="false" ht="25.5" hidden="false" customHeight="true" outlineLevel="0" collapsed="false">
      <c r="A18" s="45" t="n">
        <v>14</v>
      </c>
      <c r="B18" s="47" t="s">
        <v>472</v>
      </c>
      <c r="C18" s="45" t="s">
        <v>58</v>
      </c>
      <c r="D18" s="45" t="s">
        <v>66</v>
      </c>
      <c r="E18" s="48" t="n">
        <v>19.9</v>
      </c>
      <c r="F18" s="48" t="n">
        <v>39.8</v>
      </c>
      <c r="G18" s="47" t="s">
        <v>470</v>
      </c>
      <c r="H18" s="49" t="s">
        <v>15</v>
      </c>
      <c r="I18" s="49" t="s">
        <v>16</v>
      </c>
      <c r="J18" s="47" t="s">
        <v>83</v>
      </c>
      <c r="K18" s="47" t="s">
        <v>473</v>
      </c>
      <c r="L18" s="45" t="s">
        <v>474</v>
      </c>
    </row>
    <row r="19" customFormat="false" ht="25.5" hidden="false" customHeight="true" outlineLevel="0" collapsed="false">
      <c r="A19" s="39" t="n">
        <v>15</v>
      </c>
      <c r="B19" s="41" t="s">
        <v>475</v>
      </c>
      <c r="C19" s="39" t="s">
        <v>58</v>
      </c>
      <c r="D19" s="39" t="s">
        <v>66</v>
      </c>
      <c r="E19" s="42" t="n">
        <v>13.9</v>
      </c>
      <c r="F19" s="42" t="n">
        <v>27.8</v>
      </c>
      <c r="G19" s="41" t="s">
        <v>439</v>
      </c>
      <c r="H19" s="43" t="s">
        <v>17</v>
      </c>
      <c r="I19" s="44" t="s">
        <v>18</v>
      </c>
      <c r="J19" s="41" t="s">
        <v>61</v>
      </c>
      <c r="K19" s="41" t="s">
        <v>285</v>
      </c>
      <c r="L19" s="39" t="s">
        <v>476</v>
      </c>
    </row>
    <row r="20" customFormat="false" ht="25.5" hidden="false" customHeight="true" outlineLevel="0" collapsed="false">
      <c r="A20" s="45" t="n">
        <v>16</v>
      </c>
      <c r="B20" s="47" t="s">
        <v>477</v>
      </c>
      <c r="C20" s="45" t="s">
        <v>87</v>
      </c>
      <c r="D20" s="45" t="s">
        <v>66</v>
      </c>
      <c r="E20" s="48" t="n">
        <v>17.95</v>
      </c>
      <c r="F20" s="48" t="n">
        <v>35.9</v>
      </c>
      <c r="G20" s="47" t="s">
        <v>88</v>
      </c>
      <c r="H20" s="43" t="s">
        <v>17</v>
      </c>
      <c r="I20" s="44" t="s">
        <v>18</v>
      </c>
      <c r="J20" s="47" t="s">
        <v>61</v>
      </c>
      <c r="K20" s="47" t="s">
        <v>478</v>
      </c>
      <c r="L20" s="45" t="s">
        <v>479</v>
      </c>
    </row>
    <row r="21" customFormat="false" ht="25.5" hidden="false" customHeight="true" outlineLevel="0" collapsed="false">
      <c r="A21" s="39" t="n">
        <v>17</v>
      </c>
      <c r="B21" s="41" t="s">
        <v>480</v>
      </c>
      <c r="C21" s="39" t="s">
        <v>87</v>
      </c>
      <c r="D21" s="39" t="s">
        <v>66</v>
      </c>
      <c r="E21" s="42" t="n">
        <v>16.5</v>
      </c>
      <c r="F21" s="42" t="n">
        <v>33</v>
      </c>
      <c r="G21" s="41" t="s">
        <v>456</v>
      </c>
      <c r="H21" s="43" t="s">
        <v>17</v>
      </c>
      <c r="I21" s="44" t="s">
        <v>18</v>
      </c>
      <c r="J21" s="41" t="s">
        <v>61</v>
      </c>
      <c r="K21" s="41" t="s">
        <v>481</v>
      </c>
      <c r="L21" s="39" t="s">
        <v>482</v>
      </c>
    </row>
    <row r="22" customFormat="false" ht="25.5" hidden="false" customHeight="true" outlineLevel="0" collapsed="false">
      <c r="A22" s="45" t="n">
        <v>18</v>
      </c>
      <c r="B22" s="47" t="s">
        <v>483</v>
      </c>
      <c r="C22" s="45" t="s">
        <v>87</v>
      </c>
      <c r="D22" s="45" t="s">
        <v>128</v>
      </c>
      <c r="E22" s="48" t="n">
        <v>6.1</v>
      </c>
      <c r="F22" s="48" t="n">
        <v>24.4</v>
      </c>
      <c r="G22" s="47" t="s">
        <v>484</v>
      </c>
      <c r="H22" s="43" t="s">
        <v>17</v>
      </c>
      <c r="I22" s="44" t="s">
        <v>18</v>
      </c>
      <c r="J22" s="47" t="s">
        <v>61</v>
      </c>
      <c r="K22" s="47" t="s">
        <v>485</v>
      </c>
      <c r="L22" s="45" t="s">
        <v>486</v>
      </c>
    </row>
    <row r="23" customFormat="false" ht="25.5" hidden="false" customHeight="true" outlineLevel="0" collapsed="false">
      <c r="A23" s="39" t="n">
        <v>19</v>
      </c>
      <c r="B23" s="41" t="s">
        <v>487</v>
      </c>
      <c r="C23" s="39" t="s">
        <v>87</v>
      </c>
      <c r="D23" s="39" t="s">
        <v>59</v>
      </c>
      <c r="E23" s="42" t="n">
        <v>23.8</v>
      </c>
      <c r="F23" s="42" t="n">
        <v>23.8</v>
      </c>
      <c r="G23" s="41" t="s">
        <v>329</v>
      </c>
      <c r="H23" s="43" t="s">
        <v>17</v>
      </c>
      <c r="I23" s="44" t="s">
        <v>18</v>
      </c>
      <c r="J23" s="41" t="s">
        <v>61</v>
      </c>
      <c r="K23" s="41" t="s">
        <v>488</v>
      </c>
      <c r="L23" s="39" t="s">
        <v>489</v>
      </c>
    </row>
    <row r="24" customFormat="false" ht="25.5" hidden="false" customHeight="true" outlineLevel="0" collapsed="false">
      <c r="A24" s="45" t="n">
        <v>20</v>
      </c>
      <c r="B24" s="47" t="s">
        <v>490</v>
      </c>
      <c r="C24" s="45" t="s">
        <v>87</v>
      </c>
      <c r="D24" s="45" t="s">
        <v>66</v>
      </c>
      <c r="E24" s="48" t="n">
        <v>11.9</v>
      </c>
      <c r="F24" s="48" t="n">
        <v>23.8</v>
      </c>
      <c r="G24" s="47" t="s">
        <v>491</v>
      </c>
      <c r="H24" s="43" t="s">
        <v>17</v>
      </c>
      <c r="I24" s="44" t="s">
        <v>18</v>
      </c>
      <c r="J24" s="47" t="s">
        <v>61</v>
      </c>
      <c r="K24" s="47" t="s">
        <v>492</v>
      </c>
      <c r="L24" s="45" t="s">
        <v>493</v>
      </c>
    </row>
    <row r="25" customFormat="false" ht="25.5" hidden="false" customHeight="true" outlineLevel="0" collapsed="false">
      <c r="A25" s="39" t="n">
        <v>21</v>
      </c>
      <c r="B25" s="41" t="s">
        <v>490</v>
      </c>
      <c r="C25" s="39" t="s">
        <v>87</v>
      </c>
      <c r="D25" s="39" t="s">
        <v>128</v>
      </c>
      <c r="E25" s="42" t="n">
        <v>6.5</v>
      </c>
      <c r="F25" s="42" t="n">
        <v>26</v>
      </c>
      <c r="G25" s="41" t="s">
        <v>491</v>
      </c>
      <c r="H25" s="43" t="s">
        <v>17</v>
      </c>
      <c r="I25" s="44" t="s">
        <v>18</v>
      </c>
      <c r="J25" s="41" t="s">
        <v>61</v>
      </c>
      <c r="K25" s="41" t="s">
        <v>494</v>
      </c>
      <c r="L25" s="39" t="s">
        <v>495</v>
      </c>
    </row>
    <row r="26" customFormat="false" ht="25.5" hidden="false" customHeight="true" outlineLevel="0" collapsed="false">
      <c r="A26" s="45" t="n">
        <v>22</v>
      </c>
      <c r="B26" s="47" t="s">
        <v>496</v>
      </c>
      <c r="C26" s="45" t="s">
        <v>87</v>
      </c>
      <c r="D26" s="45" t="s">
        <v>59</v>
      </c>
      <c r="E26" s="48" t="n">
        <v>18.9</v>
      </c>
      <c r="F26" s="48" t="n">
        <v>18.9</v>
      </c>
      <c r="G26" s="47" t="s">
        <v>491</v>
      </c>
      <c r="H26" s="43" t="s">
        <v>17</v>
      </c>
      <c r="I26" s="44" t="s">
        <v>18</v>
      </c>
      <c r="J26" s="47" t="s">
        <v>61</v>
      </c>
      <c r="K26" s="47" t="s">
        <v>497</v>
      </c>
      <c r="L26" s="45" t="s">
        <v>498</v>
      </c>
    </row>
    <row r="27" customFormat="false" ht="25.5" hidden="false" customHeight="true" outlineLevel="0" collapsed="false">
      <c r="A27" s="39" t="n">
        <v>23</v>
      </c>
      <c r="B27" s="41" t="s">
        <v>496</v>
      </c>
      <c r="C27" s="39" t="s">
        <v>87</v>
      </c>
      <c r="D27" s="39" t="s">
        <v>66</v>
      </c>
      <c r="E27" s="42" t="n">
        <v>9.95</v>
      </c>
      <c r="F27" s="42" t="n">
        <v>19.9</v>
      </c>
      <c r="G27" s="41" t="s">
        <v>491</v>
      </c>
      <c r="H27" s="43" t="s">
        <v>17</v>
      </c>
      <c r="I27" s="44" t="s">
        <v>18</v>
      </c>
      <c r="J27" s="41" t="s">
        <v>61</v>
      </c>
      <c r="K27" s="41" t="s">
        <v>499</v>
      </c>
      <c r="L27" s="39" t="s">
        <v>500</v>
      </c>
    </row>
    <row r="28" customFormat="false" ht="25.5" hidden="false" customHeight="true" outlineLevel="0" collapsed="false">
      <c r="A28" s="45" t="n">
        <v>24</v>
      </c>
      <c r="B28" s="47" t="s">
        <v>501</v>
      </c>
      <c r="C28" s="45" t="s">
        <v>87</v>
      </c>
      <c r="D28" s="45" t="s">
        <v>66</v>
      </c>
      <c r="E28" s="48" t="n">
        <v>13.9</v>
      </c>
      <c r="F28" s="48" t="n">
        <v>27.8</v>
      </c>
      <c r="G28" s="47" t="s">
        <v>491</v>
      </c>
      <c r="H28" s="43" t="s">
        <v>17</v>
      </c>
      <c r="I28" s="44" t="s">
        <v>18</v>
      </c>
      <c r="J28" s="47" t="s">
        <v>61</v>
      </c>
      <c r="K28" s="47" t="s">
        <v>502</v>
      </c>
      <c r="L28" s="45" t="s">
        <v>503</v>
      </c>
    </row>
    <row r="29" customFormat="false" ht="25.5" hidden="false" customHeight="true" outlineLevel="0" collapsed="false">
      <c r="A29" s="39" t="n">
        <v>25</v>
      </c>
      <c r="B29" s="41" t="s">
        <v>504</v>
      </c>
      <c r="C29" s="39" t="s">
        <v>65</v>
      </c>
      <c r="D29" s="39" t="s">
        <v>66</v>
      </c>
      <c r="E29" s="42" t="n">
        <v>7.7</v>
      </c>
      <c r="F29" s="42" t="n">
        <v>15.4</v>
      </c>
      <c r="G29" s="41" t="s">
        <v>505</v>
      </c>
      <c r="H29" s="43" t="s">
        <v>17</v>
      </c>
      <c r="I29" s="44" t="s">
        <v>18</v>
      </c>
      <c r="J29" s="41" t="s">
        <v>61</v>
      </c>
      <c r="K29" s="41" t="s">
        <v>506</v>
      </c>
      <c r="L29" s="39" t="s">
        <v>507</v>
      </c>
    </row>
    <row r="30" customFormat="false" ht="25.5" hidden="false" customHeight="true" outlineLevel="0" collapsed="false">
      <c r="A30" s="45" t="n">
        <v>26</v>
      </c>
      <c r="B30" s="47" t="s">
        <v>508</v>
      </c>
      <c r="C30" s="45" t="s">
        <v>58</v>
      </c>
      <c r="D30" s="45" t="s">
        <v>66</v>
      </c>
      <c r="E30" s="48" t="n">
        <v>19.9</v>
      </c>
      <c r="F30" s="48" t="n">
        <v>39.8</v>
      </c>
      <c r="G30" s="47" t="s">
        <v>470</v>
      </c>
      <c r="H30" s="43" t="s">
        <v>17</v>
      </c>
      <c r="I30" s="44" t="s">
        <v>18</v>
      </c>
      <c r="J30" s="47" t="s">
        <v>61</v>
      </c>
      <c r="K30" s="47" t="s">
        <v>509</v>
      </c>
      <c r="L30" s="45" t="s">
        <v>510</v>
      </c>
    </row>
    <row r="31" customFormat="false" ht="25.5" hidden="false" customHeight="true" outlineLevel="0" collapsed="false">
      <c r="A31" s="39" t="n">
        <v>27</v>
      </c>
      <c r="B31" s="41" t="s">
        <v>511</v>
      </c>
      <c r="C31" s="39" t="s">
        <v>87</v>
      </c>
      <c r="D31" s="39" t="s">
        <v>77</v>
      </c>
      <c r="E31" s="42" t="n">
        <v>19.9</v>
      </c>
      <c r="F31" s="42" t="n">
        <v>26.53</v>
      </c>
      <c r="G31" s="41" t="s">
        <v>260</v>
      </c>
      <c r="H31" s="43" t="s">
        <v>17</v>
      </c>
      <c r="I31" s="44" t="s">
        <v>18</v>
      </c>
      <c r="J31" s="41" t="s">
        <v>61</v>
      </c>
      <c r="K31" s="41" t="s">
        <v>512</v>
      </c>
      <c r="L31" s="39" t="s">
        <v>513</v>
      </c>
    </row>
    <row r="32" customFormat="false" ht="25.5" hidden="false" customHeight="true" outlineLevel="0" collapsed="false">
      <c r="A32" s="45" t="n">
        <v>28</v>
      </c>
      <c r="B32" s="47" t="s">
        <v>514</v>
      </c>
      <c r="C32" s="45" t="s">
        <v>87</v>
      </c>
      <c r="D32" s="45" t="s">
        <v>59</v>
      </c>
      <c r="E32" s="48" t="n">
        <v>15.9</v>
      </c>
      <c r="F32" s="48" t="n">
        <v>15.9</v>
      </c>
      <c r="G32" s="47" t="s">
        <v>107</v>
      </c>
      <c r="H32" s="43" t="s">
        <v>17</v>
      </c>
      <c r="I32" s="44" t="s">
        <v>18</v>
      </c>
      <c r="J32" s="47" t="s">
        <v>61</v>
      </c>
      <c r="K32" s="47" t="s">
        <v>515</v>
      </c>
      <c r="L32" s="45" t="s">
        <v>516</v>
      </c>
    </row>
    <row r="33" customFormat="false" ht="25.5" hidden="false" customHeight="true" outlineLevel="0" collapsed="false">
      <c r="A33" s="39" t="n">
        <v>29</v>
      </c>
      <c r="B33" s="41" t="s">
        <v>517</v>
      </c>
      <c r="C33" s="39" t="s">
        <v>87</v>
      </c>
      <c r="D33" s="39" t="s">
        <v>77</v>
      </c>
      <c r="E33" s="42" t="n">
        <v>19.2</v>
      </c>
      <c r="F33" s="42" t="n">
        <v>25.6</v>
      </c>
      <c r="G33" s="41" t="s">
        <v>329</v>
      </c>
      <c r="H33" s="44" t="s">
        <v>19</v>
      </c>
      <c r="I33" s="44" t="s">
        <v>18</v>
      </c>
      <c r="J33" s="41" t="s">
        <v>78</v>
      </c>
      <c r="K33" s="41" t="s">
        <v>518</v>
      </c>
      <c r="L33" s="39" t="s">
        <v>519</v>
      </c>
    </row>
    <row r="34" customFormat="false" ht="25.5" hidden="false" customHeight="true" outlineLevel="0" collapsed="false">
      <c r="A34" s="45" t="n">
        <v>30</v>
      </c>
      <c r="B34" s="47" t="s">
        <v>520</v>
      </c>
      <c r="C34" s="45" t="s">
        <v>87</v>
      </c>
      <c r="D34" s="45" t="s">
        <v>66</v>
      </c>
      <c r="E34" s="48" t="n">
        <v>14.5</v>
      </c>
      <c r="F34" s="48" t="n">
        <v>29</v>
      </c>
      <c r="G34" s="47" t="s">
        <v>60</v>
      </c>
      <c r="H34" s="44" t="s">
        <v>19</v>
      </c>
      <c r="I34" s="44" t="s">
        <v>18</v>
      </c>
      <c r="J34" s="47" t="s">
        <v>78</v>
      </c>
      <c r="K34" s="47" t="s">
        <v>521</v>
      </c>
      <c r="L34" s="45" t="s">
        <v>522</v>
      </c>
    </row>
    <row r="35" customFormat="false" ht="25.5" hidden="false" customHeight="true" outlineLevel="0" collapsed="false">
      <c r="A35" s="39" t="n">
        <v>31</v>
      </c>
      <c r="B35" s="41" t="s">
        <v>504</v>
      </c>
      <c r="C35" s="39" t="s">
        <v>65</v>
      </c>
      <c r="D35" s="39" t="s">
        <v>59</v>
      </c>
      <c r="E35" s="42" t="n">
        <v>13.6</v>
      </c>
      <c r="F35" s="42" t="n">
        <v>13.6</v>
      </c>
      <c r="G35" s="41" t="s">
        <v>505</v>
      </c>
      <c r="H35" s="44" t="s">
        <v>19</v>
      </c>
      <c r="I35" s="44" t="s">
        <v>18</v>
      </c>
      <c r="J35" s="41" t="s">
        <v>78</v>
      </c>
      <c r="K35" s="41" t="s">
        <v>523</v>
      </c>
      <c r="L35" s="39" t="s">
        <v>524</v>
      </c>
    </row>
    <row r="36" customFormat="false" ht="25.5" hidden="false" customHeight="true" outlineLevel="0" collapsed="false">
      <c r="A36" s="45" t="n">
        <v>32</v>
      </c>
      <c r="B36" s="47" t="s">
        <v>146</v>
      </c>
      <c r="C36" s="45" t="s">
        <v>147</v>
      </c>
      <c r="D36" s="45" t="s">
        <v>77</v>
      </c>
      <c r="E36" s="48" t="n">
        <v>11.95</v>
      </c>
      <c r="F36" s="48" t="n">
        <v>15.93</v>
      </c>
      <c r="G36" s="47" t="s">
        <v>148</v>
      </c>
      <c r="H36" s="44" t="s">
        <v>19</v>
      </c>
      <c r="I36" s="44" t="s">
        <v>18</v>
      </c>
      <c r="J36" s="47" t="s">
        <v>78</v>
      </c>
      <c r="K36" s="47" t="s">
        <v>525</v>
      </c>
      <c r="L36" s="45" t="s">
        <v>150</v>
      </c>
    </row>
    <row r="37" customFormat="false" ht="25.5" hidden="false" customHeight="true" outlineLevel="0" collapsed="false">
      <c r="A37" s="39" t="n">
        <v>33</v>
      </c>
      <c r="B37" s="41" t="s">
        <v>526</v>
      </c>
      <c r="C37" s="39" t="s">
        <v>527</v>
      </c>
      <c r="D37" s="39" t="s">
        <v>59</v>
      </c>
      <c r="E37" s="42" t="n">
        <v>8.6</v>
      </c>
      <c r="F37" s="42" t="n">
        <v>8.6</v>
      </c>
      <c r="G37" s="41" t="s">
        <v>60</v>
      </c>
      <c r="H37" s="44" t="s">
        <v>19</v>
      </c>
      <c r="I37" s="44" t="s">
        <v>18</v>
      </c>
      <c r="J37" s="41" t="s">
        <v>78</v>
      </c>
      <c r="K37" s="41" t="s">
        <v>528</v>
      </c>
      <c r="L37" s="39" t="s">
        <v>529</v>
      </c>
    </row>
  </sheetData>
  <autoFilter ref="A4:L37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3"/>
    <col collapsed="false" customWidth="true" hidden="false" outlineLevel="0" max="4" min="4" style="0" width="9"/>
    <col collapsed="false" customWidth="true" hidden="false" outlineLevel="0" max="6" min="5" style="0" width="11"/>
    <col collapsed="false" customWidth="true" hidden="false" outlineLevel="0" max="7" min="7" style="0" width="24"/>
    <col collapsed="false" customWidth="true" hidden="false" outlineLevel="0" max="8" min="8" style="0" width="16"/>
    <col collapsed="false" customWidth="true" hidden="false" outlineLevel="0" max="9" min="9" style="0" width="10"/>
    <col collapsed="false" customWidth="true" hidden="false" outlineLevel="0" max="11" min="10" style="0" width="40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51" t="s">
        <v>645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customFormat="false" ht="18" hidden="false" customHeight="true" outlineLevel="0" collapsed="false">
      <c r="A2" s="52" t="s">
        <v>646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4" customFormat="false" ht="30" hidden="false" customHeight="true" outlineLevel="0" collapsed="false">
      <c r="A4" s="38" t="s">
        <v>44</v>
      </c>
      <c r="B4" s="38" t="s">
        <v>46</v>
      </c>
      <c r="C4" s="38" t="s">
        <v>47</v>
      </c>
      <c r="D4" s="38" t="s">
        <v>48</v>
      </c>
      <c r="E4" s="38" t="s">
        <v>49</v>
      </c>
      <c r="F4" s="38" t="s">
        <v>50</v>
      </c>
      <c r="G4" s="38" t="s">
        <v>51</v>
      </c>
      <c r="H4" s="38" t="s">
        <v>52</v>
      </c>
      <c r="I4" s="38" t="s">
        <v>53</v>
      </c>
      <c r="J4" s="38" t="s">
        <v>54</v>
      </c>
      <c r="K4" s="38" t="s">
        <v>55</v>
      </c>
      <c r="L4" s="38" t="s">
        <v>56</v>
      </c>
    </row>
    <row r="5" customFormat="false" ht="25.5" hidden="false" customHeight="true" outlineLevel="0" collapsed="false">
      <c r="A5" s="39" t="n">
        <v>1</v>
      </c>
      <c r="B5" s="41" t="s">
        <v>530</v>
      </c>
      <c r="C5" s="39" t="s">
        <v>58</v>
      </c>
      <c r="D5" s="39" t="s">
        <v>66</v>
      </c>
      <c r="E5" s="42" t="n">
        <v>9.2</v>
      </c>
      <c r="F5" s="42" t="n">
        <v>18.4</v>
      </c>
      <c r="G5" s="41" t="s">
        <v>107</v>
      </c>
      <c r="H5" s="49" t="s">
        <v>15</v>
      </c>
      <c r="I5" s="49" t="s">
        <v>16</v>
      </c>
      <c r="J5" s="41" t="s">
        <v>83</v>
      </c>
      <c r="K5" s="41" t="s">
        <v>531</v>
      </c>
      <c r="L5" s="39" t="s">
        <v>532</v>
      </c>
    </row>
    <row r="6" customFormat="false" ht="25.5" hidden="false" customHeight="true" outlineLevel="0" collapsed="false">
      <c r="A6" s="45" t="n">
        <v>2</v>
      </c>
      <c r="B6" s="47" t="s">
        <v>533</v>
      </c>
      <c r="C6" s="45" t="s">
        <v>76</v>
      </c>
      <c r="D6" s="45" t="s">
        <v>66</v>
      </c>
      <c r="E6" s="48" t="n">
        <v>7.3</v>
      </c>
      <c r="F6" s="48" t="n">
        <v>14.6</v>
      </c>
      <c r="G6" s="47" t="s">
        <v>60</v>
      </c>
      <c r="H6" s="43" t="s">
        <v>17</v>
      </c>
      <c r="I6" s="44" t="s">
        <v>18</v>
      </c>
      <c r="J6" s="47" t="s">
        <v>61</v>
      </c>
      <c r="K6" s="47" t="s">
        <v>534</v>
      </c>
      <c r="L6" s="45" t="s">
        <v>535</v>
      </c>
    </row>
    <row r="7" customFormat="false" ht="25.5" hidden="false" customHeight="true" outlineLevel="0" collapsed="false">
      <c r="A7" s="39" t="n">
        <v>3</v>
      </c>
      <c r="B7" s="41" t="s">
        <v>536</v>
      </c>
      <c r="C7" s="39" t="s">
        <v>87</v>
      </c>
      <c r="D7" s="39" t="s">
        <v>66</v>
      </c>
      <c r="E7" s="42" t="n">
        <v>9.2</v>
      </c>
      <c r="F7" s="42" t="n">
        <v>18.4</v>
      </c>
      <c r="G7" s="41" t="s">
        <v>60</v>
      </c>
      <c r="H7" s="43" t="s">
        <v>17</v>
      </c>
      <c r="I7" s="44" t="s">
        <v>18</v>
      </c>
      <c r="J7" s="41" t="s">
        <v>61</v>
      </c>
      <c r="K7" s="41" t="s">
        <v>537</v>
      </c>
      <c r="L7" s="39" t="s">
        <v>538</v>
      </c>
    </row>
    <row r="8" customFormat="false" ht="25.5" hidden="false" customHeight="true" outlineLevel="0" collapsed="false">
      <c r="A8" s="45" t="n">
        <v>4</v>
      </c>
      <c r="B8" s="47" t="s">
        <v>539</v>
      </c>
      <c r="C8" s="45" t="s">
        <v>147</v>
      </c>
      <c r="D8" s="45" t="s">
        <v>66</v>
      </c>
      <c r="E8" s="48" t="n">
        <v>6.4</v>
      </c>
      <c r="F8" s="48" t="n">
        <v>12.8</v>
      </c>
      <c r="G8" s="47" t="s">
        <v>60</v>
      </c>
      <c r="H8" s="43" t="s">
        <v>17</v>
      </c>
      <c r="I8" s="44" t="s">
        <v>18</v>
      </c>
      <c r="J8" s="47" t="s">
        <v>61</v>
      </c>
      <c r="K8" s="47" t="s">
        <v>302</v>
      </c>
      <c r="L8" s="45" t="s">
        <v>540</v>
      </c>
    </row>
    <row r="9" customFormat="false" ht="25.5" hidden="false" customHeight="true" outlineLevel="0" collapsed="false">
      <c r="A9" s="39" t="n">
        <v>5</v>
      </c>
      <c r="B9" s="41" t="s">
        <v>541</v>
      </c>
      <c r="C9" s="39" t="s">
        <v>58</v>
      </c>
      <c r="D9" s="39" t="s">
        <v>59</v>
      </c>
      <c r="E9" s="42" t="n">
        <v>9.6</v>
      </c>
      <c r="F9" s="42" t="n">
        <v>9.6</v>
      </c>
      <c r="G9" s="41" t="s">
        <v>60</v>
      </c>
      <c r="H9" s="43" t="s">
        <v>17</v>
      </c>
      <c r="I9" s="44" t="s">
        <v>18</v>
      </c>
      <c r="J9" s="41" t="s">
        <v>61</v>
      </c>
      <c r="K9" s="41" t="s">
        <v>542</v>
      </c>
      <c r="L9" s="39" t="s">
        <v>543</v>
      </c>
    </row>
    <row r="10" customFormat="false" ht="25.5" hidden="false" customHeight="true" outlineLevel="0" collapsed="false">
      <c r="A10" s="45" t="n">
        <v>6</v>
      </c>
      <c r="B10" s="47" t="s">
        <v>541</v>
      </c>
      <c r="C10" s="45" t="s">
        <v>58</v>
      </c>
      <c r="D10" s="45" t="s">
        <v>66</v>
      </c>
      <c r="E10" s="48" t="n">
        <v>5.6</v>
      </c>
      <c r="F10" s="48" t="n">
        <v>11.2</v>
      </c>
      <c r="G10" s="47" t="s">
        <v>60</v>
      </c>
      <c r="H10" s="43" t="s">
        <v>17</v>
      </c>
      <c r="I10" s="44" t="s">
        <v>18</v>
      </c>
      <c r="J10" s="47" t="s">
        <v>61</v>
      </c>
      <c r="K10" s="47" t="s">
        <v>113</v>
      </c>
      <c r="L10" s="45" t="s">
        <v>544</v>
      </c>
    </row>
    <row r="11" customFormat="false" ht="25.5" hidden="false" customHeight="true" outlineLevel="0" collapsed="false">
      <c r="A11" s="39" t="n">
        <v>7</v>
      </c>
      <c r="B11" s="41" t="s">
        <v>545</v>
      </c>
      <c r="C11" s="39" t="s">
        <v>58</v>
      </c>
      <c r="D11" s="39" t="s">
        <v>59</v>
      </c>
      <c r="E11" s="42" t="n">
        <v>7.5</v>
      </c>
      <c r="F11" s="42" t="n">
        <v>7.5</v>
      </c>
      <c r="G11" s="41" t="s">
        <v>60</v>
      </c>
      <c r="H11" s="43" t="s">
        <v>17</v>
      </c>
      <c r="I11" s="44" t="s">
        <v>18</v>
      </c>
      <c r="J11" s="41" t="s">
        <v>61</v>
      </c>
      <c r="K11" s="41" t="s">
        <v>546</v>
      </c>
      <c r="L11" s="39" t="s">
        <v>547</v>
      </c>
    </row>
    <row r="12" customFormat="false" ht="25.5" hidden="false" customHeight="true" outlineLevel="0" collapsed="false">
      <c r="A12" s="45" t="n">
        <v>8</v>
      </c>
      <c r="B12" s="47" t="s">
        <v>548</v>
      </c>
      <c r="C12" s="45" t="s">
        <v>76</v>
      </c>
      <c r="D12" s="45" t="s">
        <v>66</v>
      </c>
      <c r="E12" s="48" t="n">
        <v>9.4</v>
      </c>
      <c r="F12" s="48" t="n">
        <v>18.8</v>
      </c>
      <c r="G12" s="47" t="s">
        <v>60</v>
      </c>
      <c r="H12" s="43" t="s">
        <v>17</v>
      </c>
      <c r="I12" s="44" t="s">
        <v>18</v>
      </c>
      <c r="J12" s="47" t="s">
        <v>61</v>
      </c>
      <c r="K12" s="47" t="s">
        <v>153</v>
      </c>
      <c r="L12" s="45" t="s">
        <v>549</v>
      </c>
    </row>
    <row r="13" customFormat="false" ht="25.5" hidden="false" customHeight="true" outlineLevel="0" collapsed="false">
      <c r="A13" s="39" t="n">
        <v>9</v>
      </c>
      <c r="B13" s="41" t="s">
        <v>550</v>
      </c>
      <c r="C13" s="39" t="s">
        <v>87</v>
      </c>
      <c r="D13" s="39" t="s">
        <v>77</v>
      </c>
      <c r="E13" s="42" t="n">
        <v>17.8</v>
      </c>
      <c r="F13" s="42" t="n">
        <v>23.73</v>
      </c>
      <c r="G13" s="41" t="s">
        <v>505</v>
      </c>
      <c r="H13" s="43" t="s">
        <v>17</v>
      </c>
      <c r="I13" s="44" t="s">
        <v>18</v>
      </c>
      <c r="J13" s="41" t="s">
        <v>61</v>
      </c>
      <c r="K13" s="41" t="s">
        <v>551</v>
      </c>
      <c r="L13" s="39" t="s">
        <v>552</v>
      </c>
    </row>
    <row r="14" customFormat="false" ht="25.5" hidden="false" customHeight="true" outlineLevel="0" collapsed="false">
      <c r="A14" s="45" t="n">
        <v>10</v>
      </c>
      <c r="B14" s="47" t="s">
        <v>553</v>
      </c>
      <c r="C14" s="45" t="s">
        <v>65</v>
      </c>
      <c r="D14" s="45" t="s">
        <v>59</v>
      </c>
      <c r="E14" s="48" t="n">
        <v>13.6</v>
      </c>
      <c r="F14" s="48" t="n">
        <v>13.6</v>
      </c>
      <c r="G14" s="47" t="s">
        <v>505</v>
      </c>
      <c r="H14" s="43" t="s">
        <v>17</v>
      </c>
      <c r="I14" s="44" t="s">
        <v>18</v>
      </c>
      <c r="J14" s="47" t="s">
        <v>61</v>
      </c>
      <c r="K14" s="47" t="s">
        <v>302</v>
      </c>
      <c r="L14" s="45" t="s">
        <v>554</v>
      </c>
    </row>
    <row r="15" customFormat="false" ht="25.5" hidden="false" customHeight="true" outlineLevel="0" collapsed="false">
      <c r="A15" s="39" t="n">
        <v>11</v>
      </c>
      <c r="B15" s="41" t="s">
        <v>553</v>
      </c>
      <c r="C15" s="39" t="s">
        <v>65</v>
      </c>
      <c r="D15" s="39" t="s">
        <v>66</v>
      </c>
      <c r="E15" s="42" t="n">
        <v>7.7</v>
      </c>
      <c r="F15" s="42" t="n">
        <v>15.4</v>
      </c>
      <c r="G15" s="41" t="s">
        <v>505</v>
      </c>
      <c r="H15" s="43" t="s">
        <v>17</v>
      </c>
      <c r="I15" s="44" t="s">
        <v>18</v>
      </c>
      <c r="J15" s="41" t="s">
        <v>61</v>
      </c>
      <c r="K15" s="41" t="s">
        <v>285</v>
      </c>
      <c r="L15" s="39" t="s">
        <v>555</v>
      </c>
    </row>
    <row r="16" customFormat="false" ht="25.5" hidden="false" customHeight="true" outlineLevel="0" collapsed="false">
      <c r="A16" s="45" t="n">
        <v>12</v>
      </c>
      <c r="B16" s="47" t="s">
        <v>556</v>
      </c>
      <c r="C16" s="45" t="s">
        <v>65</v>
      </c>
      <c r="D16" s="45" t="s">
        <v>557</v>
      </c>
      <c r="E16" s="48" t="n">
        <v>7.3</v>
      </c>
      <c r="F16" s="48" t="n">
        <v>16.22</v>
      </c>
      <c r="G16" s="47" t="s">
        <v>505</v>
      </c>
      <c r="H16" s="43" t="s">
        <v>17</v>
      </c>
      <c r="I16" s="44" t="s">
        <v>18</v>
      </c>
      <c r="J16" s="47" t="s">
        <v>61</v>
      </c>
      <c r="K16" s="47" t="s">
        <v>333</v>
      </c>
      <c r="L16" s="45" t="s">
        <v>558</v>
      </c>
    </row>
    <row r="17" customFormat="false" ht="25.5" hidden="false" customHeight="true" outlineLevel="0" collapsed="false">
      <c r="A17" s="39" t="n">
        <v>13</v>
      </c>
      <c r="B17" s="41" t="s">
        <v>559</v>
      </c>
      <c r="C17" s="39" t="s">
        <v>87</v>
      </c>
      <c r="D17" s="39" t="s">
        <v>66</v>
      </c>
      <c r="E17" s="42" t="n">
        <v>9.8</v>
      </c>
      <c r="F17" s="42" t="n">
        <v>19.6</v>
      </c>
      <c r="G17" s="41" t="s">
        <v>505</v>
      </c>
      <c r="H17" s="43" t="s">
        <v>17</v>
      </c>
      <c r="I17" s="44" t="s">
        <v>18</v>
      </c>
      <c r="J17" s="41" t="s">
        <v>61</v>
      </c>
      <c r="K17" s="41" t="s">
        <v>537</v>
      </c>
      <c r="L17" s="39" t="s">
        <v>560</v>
      </c>
    </row>
    <row r="18" customFormat="false" ht="25.5" hidden="false" customHeight="true" outlineLevel="0" collapsed="false">
      <c r="A18" s="45" t="n">
        <v>14</v>
      </c>
      <c r="B18" s="47" t="s">
        <v>561</v>
      </c>
      <c r="C18" s="45" t="s">
        <v>87</v>
      </c>
      <c r="D18" s="45" t="s">
        <v>66</v>
      </c>
      <c r="E18" s="48" t="n">
        <v>15.8</v>
      </c>
      <c r="F18" s="48" t="n">
        <v>31.6</v>
      </c>
      <c r="G18" s="47" t="s">
        <v>60</v>
      </c>
      <c r="H18" s="43" t="s">
        <v>17</v>
      </c>
      <c r="I18" s="44" t="s">
        <v>18</v>
      </c>
      <c r="J18" s="47" t="s">
        <v>61</v>
      </c>
      <c r="K18" s="47" t="s">
        <v>562</v>
      </c>
      <c r="L18" s="45" t="s">
        <v>563</v>
      </c>
    </row>
    <row r="19" customFormat="false" ht="25.5" hidden="false" customHeight="true" outlineLevel="0" collapsed="false">
      <c r="A19" s="39" t="n">
        <v>15</v>
      </c>
      <c r="B19" s="41" t="s">
        <v>564</v>
      </c>
      <c r="C19" s="39" t="s">
        <v>76</v>
      </c>
      <c r="D19" s="39" t="s">
        <v>77</v>
      </c>
      <c r="E19" s="42" t="n">
        <v>9.8</v>
      </c>
      <c r="F19" s="42" t="n">
        <v>13.07</v>
      </c>
      <c r="G19" s="41" t="s">
        <v>60</v>
      </c>
      <c r="H19" s="44" t="s">
        <v>19</v>
      </c>
      <c r="I19" s="44" t="s">
        <v>18</v>
      </c>
      <c r="J19" s="41" t="s">
        <v>78</v>
      </c>
      <c r="K19" s="41" t="s">
        <v>565</v>
      </c>
      <c r="L19" s="39" t="s">
        <v>566</v>
      </c>
    </row>
    <row r="20" customFormat="false" ht="25.5" hidden="false" customHeight="true" outlineLevel="0" collapsed="false">
      <c r="A20" s="45" t="n">
        <v>16</v>
      </c>
      <c r="B20" s="47" t="s">
        <v>567</v>
      </c>
      <c r="C20" s="45" t="s">
        <v>87</v>
      </c>
      <c r="D20" s="45" t="s">
        <v>66</v>
      </c>
      <c r="E20" s="48" t="n">
        <v>9.9</v>
      </c>
      <c r="F20" s="48" t="n">
        <v>19.8</v>
      </c>
      <c r="G20" s="47" t="s">
        <v>107</v>
      </c>
      <c r="H20" s="44" t="s">
        <v>19</v>
      </c>
      <c r="I20" s="44" t="s">
        <v>18</v>
      </c>
      <c r="J20" s="47" t="s">
        <v>78</v>
      </c>
      <c r="K20" s="47" t="s">
        <v>568</v>
      </c>
      <c r="L20" s="45" t="s">
        <v>569</v>
      </c>
    </row>
    <row r="21" customFormat="false" ht="25.5" hidden="false" customHeight="true" outlineLevel="0" collapsed="false">
      <c r="A21" s="39" t="n">
        <v>17</v>
      </c>
      <c r="B21" s="41" t="s">
        <v>570</v>
      </c>
      <c r="C21" s="39" t="s">
        <v>65</v>
      </c>
      <c r="D21" s="39" t="s">
        <v>59</v>
      </c>
      <c r="E21" s="42" t="n">
        <v>14</v>
      </c>
      <c r="F21" s="42" t="n">
        <v>14</v>
      </c>
      <c r="G21" s="41" t="s">
        <v>505</v>
      </c>
      <c r="H21" s="44" t="s">
        <v>19</v>
      </c>
      <c r="I21" s="44" t="s">
        <v>18</v>
      </c>
      <c r="J21" s="41" t="s">
        <v>78</v>
      </c>
      <c r="K21" s="41" t="s">
        <v>571</v>
      </c>
      <c r="L21" s="39" t="s">
        <v>572</v>
      </c>
    </row>
    <row r="22" customFormat="false" ht="25.5" hidden="false" customHeight="true" outlineLevel="0" collapsed="false">
      <c r="A22" s="45" t="n">
        <v>18</v>
      </c>
      <c r="B22" s="47" t="s">
        <v>573</v>
      </c>
      <c r="C22" s="45" t="s">
        <v>87</v>
      </c>
      <c r="D22" s="45" t="s">
        <v>66</v>
      </c>
      <c r="E22" s="48" t="n">
        <v>15.8</v>
      </c>
      <c r="F22" s="48" t="n">
        <v>31.6</v>
      </c>
      <c r="G22" s="47" t="s">
        <v>505</v>
      </c>
      <c r="H22" s="44" t="s">
        <v>19</v>
      </c>
      <c r="I22" s="44" t="s">
        <v>18</v>
      </c>
      <c r="J22" s="47" t="s">
        <v>78</v>
      </c>
      <c r="K22" s="47" t="s">
        <v>574</v>
      </c>
      <c r="L22" s="45" t="s">
        <v>575</v>
      </c>
    </row>
    <row r="23" customFormat="false" ht="25.5" hidden="false" customHeight="true" outlineLevel="0" collapsed="false">
      <c r="A23" s="39" t="n">
        <v>19</v>
      </c>
      <c r="B23" s="41" t="s">
        <v>576</v>
      </c>
      <c r="C23" s="39" t="s">
        <v>87</v>
      </c>
      <c r="D23" s="39" t="s">
        <v>66</v>
      </c>
      <c r="E23" s="42" t="n">
        <v>15.8</v>
      </c>
      <c r="F23" s="42" t="n">
        <v>31.6</v>
      </c>
      <c r="G23" s="41" t="s">
        <v>505</v>
      </c>
      <c r="H23" s="44" t="s">
        <v>19</v>
      </c>
      <c r="I23" s="44" t="s">
        <v>18</v>
      </c>
      <c r="J23" s="41" t="s">
        <v>78</v>
      </c>
      <c r="K23" s="41" t="s">
        <v>577</v>
      </c>
      <c r="L23" s="39" t="s">
        <v>578</v>
      </c>
    </row>
  </sheetData>
  <autoFilter ref="A4:L23"/>
  <mergeCells count="2">
    <mergeCell ref="A1:L1"/>
    <mergeCell ref="A2:L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2026-06-25T06:35:45Z</dcterms:created>
  <dc:creator>openpyxl</dc:creator>
  <dc:description/>
  <dc:language>en-US</dc:language>
  <cp:lastModifiedBy/>
  <dcterms:modified xsi:type="dcterms:W3CDTF">2026-06-25T06:35:45Z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